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00" windowHeight="8085" tabRatio="867" firstSheet="1" activeTab="5"/>
  </bookViews>
  <sheets>
    <sheet name="Pregão Eletrônico" sheetId="1" state="hidden" r:id="rId1"/>
    <sheet name="Pregões Eletrônicos" sheetId="2" r:id="rId2"/>
    <sheet name="Inexigibilidade" sheetId="3" r:id="rId3"/>
    <sheet name="Dispensa de licitação e cotação" sheetId="4" r:id="rId4"/>
    <sheet name="Concorrência" sheetId="5" r:id="rId5"/>
    <sheet name="Informações Importantes" sheetId="6" r:id="rId6"/>
  </sheets>
  <definedNames>
    <definedName name="_xlnm._FilterDatabase" localSheetId="3" hidden="1">'Dispensa de licitação e cotação'!$A$2:$AJ$134</definedName>
    <definedName name="_xlnm.Print_Area" localSheetId="3">'Dispensa de licitação e cotação'!$A$1:$P$134</definedName>
    <definedName name="_xlnm.Print_Area" localSheetId="2">'Inexigibilidade'!$A$1:$N$26</definedName>
    <definedName name="_xlnm.Print_Area" localSheetId="0">'Pregão Eletrônico'!$A$1:$M$21</definedName>
    <definedName name="_xlnm.Print_Area" localSheetId="1">'Pregões Eletrônicos'!$A$1:$T$262</definedName>
  </definedNames>
  <calcPr fullCalcOnLoad="1"/>
</workbook>
</file>

<file path=xl/comments2.xml><?xml version="1.0" encoding="utf-8"?>
<comments xmlns="http://schemas.openxmlformats.org/spreadsheetml/2006/main">
  <authors>
    <author>lucieni.silva</author>
  </authors>
  <commentList>
    <comment ref="H145" authorId="0">
      <text>
        <r>
          <rPr>
            <b/>
            <sz val="8"/>
            <rFont val="Tahoma"/>
            <family val="2"/>
          </rPr>
          <t>lucieni.silva:</t>
        </r>
        <r>
          <rPr>
            <sz val="8"/>
            <rFont val="Tahoma"/>
            <family val="2"/>
          </rPr>
          <t xml:space="preserve">
Lucieni out-2009</t>
        </r>
      </text>
    </comment>
    <comment ref="H146" authorId="0">
      <text>
        <r>
          <rPr>
            <b/>
            <sz val="8"/>
            <rFont val="Tahoma"/>
            <family val="2"/>
          </rPr>
          <t>lucieni.silva:</t>
        </r>
        <r>
          <rPr>
            <sz val="8"/>
            <rFont val="Tahoma"/>
            <family val="2"/>
          </rPr>
          <t xml:space="preserve">
Lucieni out-2009</t>
        </r>
      </text>
    </comment>
    <comment ref="H147" authorId="0">
      <text>
        <r>
          <rPr>
            <b/>
            <sz val="8"/>
            <rFont val="Tahoma"/>
            <family val="2"/>
          </rPr>
          <t>lucieni.silva:</t>
        </r>
        <r>
          <rPr>
            <sz val="8"/>
            <rFont val="Tahoma"/>
            <family val="2"/>
          </rPr>
          <t xml:space="preserve">
Lucieni out-2009</t>
        </r>
      </text>
    </comment>
    <comment ref="H148" authorId="0">
      <text>
        <r>
          <rPr>
            <b/>
            <sz val="8"/>
            <rFont val="Tahoma"/>
            <family val="2"/>
          </rPr>
          <t>lucieni.silva:</t>
        </r>
        <r>
          <rPr>
            <sz val="8"/>
            <rFont val="Tahoma"/>
            <family val="2"/>
          </rPr>
          <t xml:space="preserve">
Lucieni out-2009</t>
        </r>
      </text>
    </comment>
    <comment ref="H149" authorId="0">
      <text>
        <r>
          <rPr>
            <b/>
            <sz val="8"/>
            <rFont val="Tahoma"/>
            <family val="2"/>
          </rPr>
          <t>lucieni.silva:</t>
        </r>
        <r>
          <rPr>
            <sz val="8"/>
            <rFont val="Tahoma"/>
            <family val="2"/>
          </rPr>
          <t xml:space="preserve">
Lucieni out-2009</t>
        </r>
      </text>
    </comment>
    <comment ref="H150" authorId="0">
      <text>
        <r>
          <rPr>
            <b/>
            <sz val="8"/>
            <rFont val="Tahoma"/>
            <family val="2"/>
          </rPr>
          <t>lucieni.silva:</t>
        </r>
        <r>
          <rPr>
            <sz val="8"/>
            <rFont val="Tahoma"/>
            <family val="2"/>
          </rPr>
          <t xml:space="preserve">
Lucieni out-2009</t>
        </r>
      </text>
    </comment>
    <comment ref="H151" authorId="0">
      <text>
        <r>
          <rPr>
            <b/>
            <sz val="8"/>
            <rFont val="Tahoma"/>
            <family val="2"/>
          </rPr>
          <t>lucieni.silva:</t>
        </r>
        <r>
          <rPr>
            <sz val="8"/>
            <rFont val="Tahoma"/>
            <family val="2"/>
          </rPr>
          <t xml:space="preserve">
Lucieni out-2009</t>
        </r>
      </text>
    </comment>
    <comment ref="H152" authorId="0">
      <text>
        <r>
          <rPr>
            <b/>
            <sz val="8"/>
            <rFont val="Tahoma"/>
            <family val="2"/>
          </rPr>
          <t>lucieni.silva:</t>
        </r>
        <r>
          <rPr>
            <sz val="8"/>
            <rFont val="Tahoma"/>
            <family val="2"/>
          </rPr>
          <t xml:space="preserve">
Lucieni out-2009</t>
        </r>
      </text>
    </comment>
    <comment ref="H153" authorId="0">
      <text>
        <r>
          <rPr>
            <b/>
            <sz val="8"/>
            <rFont val="Tahoma"/>
            <family val="2"/>
          </rPr>
          <t>lucieni.silva:</t>
        </r>
        <r>
          <rPr>
            <sz val="8"/>
            <rFont val="Tahoma"/>
            <family val="2"/>
          </rPr>
          <t xml:space="preserve">
Lucieni out-2009</t>
        </r>
      </text>
    </comment>
    <comment ref="H154" authorId="0">
      <text>
        <r>
          <rPr>
            <b/>
            <sz val="8"/>
            <rFont val="Tahoma"/>
            <family val="2"/>
          </rPr>
          <t>lucieni.silva:</t>
        </r>
        <r>
          <rPr>
            <sz val="8"/>
            <rFont val="Tahoma"/>
            <family val="2"/>
          </rPr>
          <t xml:space="preserve">
Lucieni out-2009</t>
        </r>
      </text>
    </comment>
    <comment ref="H155" authorId="0">
      <text>
        <r>
          <rPr>
            <b/>
            <sz val="8"/>
            <rFont val="Tahoma"/>
            <family val="2"/>
          </rPr>
          <t>lucieni.silva:</t>
        </r>
        <r>
          <rPr>
            <sz val="8"/>
            <rFont val="Tahoma"/>
            <family val="2"/>
          </rPr>
          <t xml:space="preserve">
Lucieni out-2009</t>
        </r>
      </text>
    </comment>
    <comment ref="H156" authorId="0">
      <text>
        <r>
          <rPr>
            <b/>
            <sz val="8"/>
            <rFont val="Tahoma"/>
            <family val="2"/>
          </rPr>
          <t>lucieni.silva:</t>
        </r>
        <r>
          <rPr>
            <sz val="8"/>
            <rFont val="Tahoma"/>
            <family val="2"/>
          </rPr>
          <t xml:space="preserve">
Lucieni out-2009</t>
        </r>
      </text>
    </comment>
    <comment ref="H157" authorId="0">
      <text>
        <r>
          <rPr>
            <b/>
            <sz val="8"/>
            <rFont val="Tahoma"/>
            <family val="2"/>
          </rPr>
          <t>lucieni.silva:</t>
        </r>
        <r>
          <rPr>
            <sz val="8"/>
            <rFont val="Tahoma"/>
            <family val="2"/>
          </rPr>
          <t xml:space="preserve">
Lucieni out-2009</t>
        </r>
      </text>
    </comment>
    <comment ref="H158" authorId="0">
      <text>
        <r>
          <rPr>
            <b/>
            <sz val="8"/>
            <rFont val="Tahoma"/>
            <family val="2"/>
          </rPr>
          <t>lucieni.silva:</t>
        </r>
        <r>
          <rPr>
            <sz val="8"/>
            <rFont val="Tahoma"/>
            <family val="2"/>
          </rPr>
          <t xml:space="preserve">
Lucieni out-2009</t>
        </r>
      </text>
    </comment>
    <comment ref="H159" authorId="0">
      <text>
        <r>
          <rPr>
            <b/>
            <sz val="8"/>
            <rFont val="Tahoma"/>
            <family val="2"/>
          </rPr>
          <t>lucieni.silva:</t>
        </r>
        <r>
          <rPr>
            <sz val="8"/>
            <rFont val="Tahoma"/>
            <family val="2"/>
          </rPr>
          <t xml:space="preserve">
</t>
        </r>
      </text>
    </comment>
    <comment ref="H160" authorId="0">
      <text>
        <r>
          <rPr>
            <b/>
            <sz val="8"/>
            <rFont val="Tahoma"/>
            <family val="2"/>
          </rPr>
          <t>lucieni.silva:</t>
        </r>
        <r>
          <rPr>
            <sz val="8"/>
            <rFont val="Tahoma"/>
            <family val="2"/>
          </rPr>
          <t xml:space="preserve">
Lucieni out-2009</t>
        </r>
      </text>
    </comment>
    <comment ref="H161" authorId="0">
      <text>
        <r>
          <rPr>
            <b/>
            <sz val="8"/>
            <rFont val="Tahoma"/>
            <family val="2"/>
          </rPr>
          <t>lucieni.silva:</t>
        </r>
        <r>
          <rPr>
            <sz val="8"/>
            <rFont val="Tahoma"/>
            <family val="2"/>
          </rPr>
          <t xml:space="preserve">
Lucieni out-2009</t>
        </r>
      </text>
    </comment>
    <comment ref="H162" authorId="0">
      <text>
        <r>
          <rPr>
            <b/>
            <sz val="8"/>
            <rFont val="Tahoma"/>
            <family val="2"/>
          </rPr>
          <t>lucieni.silva:</t>
        </r>
        <r>
          <rPr>
            <sz val="8"/>
            <rFont val="Tahoma"/>
            <family val="2"/>
          </rPr>
          <t xml:space="preserve">
Lucieni out-2009</t>
        </r>
      </text>
    </comment>
    <comment ref="H163" authorId="0">
      <text>
        <r>
          <rPr>
            <b/>
            <sz val="8"/>
            <rFont val="Tahoma"/>
            <family val="2"/>
          </rPr>
          <t>lucieni.silva:</t>
        </r>
        <r>
          <rPr>
            <sz val="8"/>
            <rFont val="Tahoma"/>
            <family val="2"/>
          </rPr>
          <t xml:space="preserve">
Lucieni out-2009</t>
        </r>
      </text>
    </comment>
    <comment ref="H164" authorId="0">
      <text>
        <r>
          <rPr>
            <b/>
            <sz val="8"/>
            <rFont val="Tahoma"/>
            <family val="2"/>
          </rPr>
          <t>lucieni.silva:</t>
        </r>
        <r>
          <rPr>
            <sz val="8"/>
            <rFont val="Tahoma"/>
            <family val="2"/>
          </rPr>
          <t xml:space="preserve">
Lucieni out-2009</t>
        </r>
      </text>
    </comment>
    <comment ref="H165" authorId="0">
      <text>
        <r>
          <rPr>
            <b/>
            <sz val="8"/>
            <rFont val="Tahoma"/>
            <family val="2"/>
          </rPr>
          <t>lucieni.silva:</t>
        </r>
        <r>
          <rPr>
            <sz val="8"/>
            <rFont val="Tahoma"/>
            <family val="2"/>
          </rPr>
          <t xml:space="preserve">
Lucieni out-2009</t>
        </r>
      </text>
    </comment>
    <comment ref="H166" authorId="0">
      <text>
        <r>
          <rPr>
            <b/>
            <sz val="8"/>
            <rFont val="Tahoma"/>
            <family val="2"/>
          </rPr>
          <t>lucieni.silva:</t>
        </r>
        <r>
          <rPr>
            <sz val="8"/>
            <rFont val="Tahoma"/>
            <family val="2"/>
          </rPr>
          <t xml:space="preserve">
Lucieni out-2009</t>
        </r>
      </text>
    </comment>
    <comment ref="H167" authorId="0">
      <text>
        <r>
          <rPr>
            <b/>
            <sz val="8"/>
            <rFont val="Tahoma"/>
            <family val="2"/>
          </rPr>
          <t>lucieni.silva:</t>
        </r>
        <r>
          <rPr>
            <sz val="8"/>
            <rFont val="Tahoma"/>
            <family val="2"/>
          </rPr>
          <t xml:space="preserve">
Lucieni out-2009</t>
        </r>
      </text>
    </comment>
    <comment ref="H168" authorId="0">
      <text>
        <r>
          <rPr>
            <b/>
            <sz val="8"/>
            <rFont val="Tahoma"/>
            <family val="2"/>
          </rPr>
          <t>lucieni.silva:</t>
        </r>
        <r>
          <rPr>
            <sz val="8"/>
            <rFont val="Tahoma"/>
            <family val="2"/>
          </rPr>
          <t xml:space="preserve">
Lucieni out-2009</t>
        </r>
      </text>
    </comment>
    <comment ref="H169" authorId="0">
      <text>
        <r>
          <rPr>
            <b/>
            <sz val="8"/>
            <rFont val="Tahoma"/>
            <family val="2"/>
          </rPr>
          <t>lucieni.silva:</t>
        </r>
        <r>
          <rPr>
            <sz val="8"/>
            <rFont val="Tahoma"/>
            <family val="2"/>
          </rPr>
          <t xml:space="preserve">
Lucieni out-2009</t>
        </r>
      </text>
    </comment>
    <comment ref="H170" authorId="0">
      <text>
        <r>
          <rPr>
            <b/>
            <sz val="8"/>
            <rFont val="Tahoma"/>
            <family val="2"/>
          </rPr>
          <t>lucieni.silva:</t>
        </r>
        <r>
          <rPr>
            <sz val="8"/>
            <rFont val="Tahoma"/>
            <family val="2"/>
          </rPr>
          <t xml:space="preserve">
Lucieni out-2009</t>
        </r>
      </text>
    </comment>
    <comment ref="H171" authorId="0">
      <text>
        <r>
          <rPr>
            <b/>
            <sz val="8"/>
            <rFont val="Tahoma"/>
            <family val="2"/>
          </rPr>
          <t>lucieni.silva:</t>
        </r>
        <r>
          <rPr>
            <sz val="8"/>
            <rFont val="Tahoma"/>
            <family val="2"/>
          </rPr>
          <t xml:space="preserve">
Lucieni out-2009</t>
        </r>
      </text>
    </comment>
    <comment ref="H182" authorId="0">
      <text>
        <r>
          <rPr>
            <b/>
            <sz val="8"/>
            <rFont val="Tahoma"/>
            <family val="2"/>
          </rPr>
          <t>lucieni.silva:</t>
        </r>
        <r>
          <rPr>
            <sz val="8"/>
            <rFont val="Tahoma"/>
            <family val="2"/>
          </rPr>
          <t xml:space="preserve">
Lucieni 03-11-09</t>
        </r>
      </text>
    </comment>
    <comment ref="H183" authorId="0">
      <text>
        <r>
          <rPr>
            <b/>
            <sz val="8"/>
            <rFont val="Tahoma"/>
            <family val="2"/>
          </rPr>
          <t>lucieni.silva:</t>
        </r>
        <r>
          <rPr>
            <sz val="8"/>
            <rFont val="Tahoma"/>
            <family val="2"/>
          </rPr>
          <t xml:space="preserve">
Lucieni 03-11-09</t>
        </r>
      </text>
    </comment>
    <comment ref="H184" authorId="0">
      <text>
        <r>
          <rPr>
            <b/>
            <sz val="8"/>
            <rFont val="Tahoma"/>
            <family val="2"/>
          </rPr>
          <t>lucieni.silva:</t>
        </r>
        <r>
          <rPr>
            <sz val="8"/>
            <rFont val="Tahoma"/>
            <family val="2"/>
          </rPr>
          <t xml:space="preserve">
Lucieni 03-11-09</t>
        </r>
      </text>
    </comment>
    <comment ref="H185" authorId="0">
      <text>
        <r>
          <rPr>
            <b/>
            <sz val="8"/>
            <rFont val="Tahoma"/>
            <family val="2"/>
          </rPr>
          <t>lucieni.silva:</t>
        </r>
        <r>
          <rPr>
            <sz val="8"/>
            <rFont val="Tahoma"/>
            <family val="2"/>
          </rPr>
          <t xml:space="preserve">
Lucieni 03-11-09</t>
        </r>
      </text>
    </comment>
    <comment ref="H186" authorId="0">
      <text>
        <r>
          <rPr>
            <b/>
            <sz val="8"/>
            <rFont val="Tahoma"/>
            <family val="2"/>
          </rPr>
          <t>lucieni.silva:</t>
        </r>
        <r>
          <rPr>
            <sz val="8"/>
            <rFont val="Tahoma"/>
            <family val="2"/>
          </rPr>
          <t xml:space="preserve">
Lucieni 04/11</t>
        </r>
      </text>
    </comment>
    <comment ref="H253" authorId="0">
      <text>
        <r>
          <rPr>
            <b/>
            <sz val="8"/>
            <rFont val="Tahoma"/>
            <family val="2"/>
          </rPr>
          <t>lucieni.silva:</t>
        </r>
        <r>
          <rPr>
            <sz val="8"/>
            <rFont val="Tahoma"/>
            <family val="2"/>
          </rPr>
          <t xml:space="preserve">
Lucieni out-2009</t>
        </r>
      </text>
    </comment>
  </commentList>
</comments>
</file>

<file path=xl/sharedStrings.xml><?xml version="1.0" encoding="utf-8"?>
<sst xmlns="http://schemas.openxmlformats.org/spreadsheetml/2006/main" count="3348" uniqueCount="826">
  <si>
    <t>Promover participação de servidores em curso de treinamento e desenvolvimento. Curso "SEFIP/GEFIP", a ser realizado nos dias 16 e 17/07/2009 em Brasília-DF.</t>
  </si>
  <si>
    <t>Aquisição de periódicos: revista processo e revista direito constitucional</t>
  </si>
  <si>
    <t>Lavagem Autos</t>
  </si>
  <si>
    <t>Após realização dos Pregões 77/2008 e83/2008, os quais foram considerados desertos, procedemos a aquisição por dispensa de licitação (Art. 24, V)</t>
  </si>
  <si>
    <t>Contratação de serviços de encadernação em capa dura</t>
  </si>
  <si>
    <t>Blessing Papelaria, Comércio e Serviços Ltda. EPP</t>
  </si>
  <si>
    <t>07.045.353/0001-57</t>
  </si>
  <si>
    <t>Contratação de empresa especializada na prestação de serviços de locação de ônibus para viagem ao Guarujá em 26/04/2009.</t>
  </si>
  <si>
    <t>Cati Rose Transportes de Passageiros Ltda. EPP</t>
  </si>
  <si>
    <t>44.357.192/0001-63</t>
  </si>
  <si>
    <t xml:space="preserve">Republicação Óleo Biodiesel </t>
  </si>
  <si>
    <t>Abril</t>
  </si>
  <si>
    <t>Deserto</t>
  </si>
  <si>
    <t>Aquisição de equipamentos de análise instrumental</t>
  </si>
  <si>
    <t>Promover participacao de alunos em competicao  Aero Design</t>
  </si>
  <si>
    <t>SAE Brasil</t>
  </si>
  <si>
    <t>67.350.769/0001-00</t>
  </si>
  <si>
    <t>Contratação de empresa para locação de ônibus para transporte dos participantes da Pré-conferência de Recursos Humanos do Ministério do Planejamento.</t>
  </si>
  <si>
    <t>Transportadora Turística Benfica Ltda.</t>
  </si>
  <si>
    <t>59.275.289/0001-02</t>
  </si>
  <si>
    <t>60.501.293/0001-12</t>
  </si>
  <si>
    <t>Editora Revista dos Tribunais Ltda.</t>
  </si>
  <si>
    <t>Promover a participação de servidores em curso de treinamento/desenvolvimento "Fiscalização e gerenciamento dos contratos de obras e serviços de engenhariar", a ser realizado no período de 03 a 05/08/2009, em Brasília-DF.</t>
  </si>
  <si>
    <t>Promover a participação de servidores em cursos de treinamento e desenvolvimento "Primeiros Socorros", a ser realizado incompany.</t>
  </si>
  <si>
    <t>Senai A. Jacob Lafer</t>
  </si>
  <si>
    <t>03.774.819/0028-14</t>
  </si>
  <si>
    <t>Promover a participação de servidores em cursos de treinamento e desenvolvimento "Procedimentos operacionais de controle na Administração Pública", a ser realizado no período de 24 a 26/06/2009 no Rio de Janeiro/RJ.</t>
  </si>
  <si>
    <t>ESAD Treinamento, Aperfeiçoamento e Especialização Ltda.</t>
  </si>
  <si>
    <t>01.662.587/0001-67</t>
  </si>
  <si>
    <t>Promover a participação de servidores em cursos de treinamento e desenvolvimento "Gestão de frota de veículos", a ser realizado no período de 23 a 26/06/2009 no Rio de Janeiro/RJ.</t>
  </si>
  <si>
    <t>Consultre - Consultoria e Treinamento Ltda.</t>
  </si>
  <si>
    <t>Aquisição de canudos de camurça para o encerramento do curso de "Modelagem Matemática em ensino aprendizagem"</t>
  </si>
  <si>
    <t>II</t>
  </si>
  <si>
    <t>COTAÇÃO ELETRÔNICA</t>
  </si>
  <si>
    <t>Promover a participação de servidores em cursos de treinamento e desenvolvimento "Controle e registro acadêmico e instituição de ensino superior", a ser realizado in company.</t>
  </si>
  <si>
    <t>Triunfus Organizacional SC Ltda.</t>
  </si>
  <si>
    <t>05.014.393/0001-06</t>
  </si>
  <si>
    <t>Promover a participação de servidores em cursos de treinamento e desenvolvimento "Convênios, contratos de repasse e termos de cooperação e outros contratos administrativos deles decorrentes", a ser no período de 01 a 03/06/2009 em Brasília-DF.</t>
  </si>
  <si>
    <t>Cartuchos e Tonner</t>
  </si>
  <si>
    <t>Vidrarias para Laboratórios didáticos</t>
  </si>
  <si>
    <t>Promover a participação de servidores em curso de treinamento e desenvolvimento "Gestão de Materiais e Patrimônio"</t>
  </si>
  <si>
    <t>Julho</t>
  </si>
  <si>
    <t xml:space="preserve">One Cursos - Treinamento, Desenvolvimento e Capacitação </t>
  </si>
  <si>
    <t>Promover a participação de servidores em curso de treinamento e desenvolvimento "Legislação Constitucional Aplicada à Administração Pública"</t>
  </si>
  <si>
    <t>Promover a participação de servidores em curso de treinamento e desenvolvimento "Contabilidade Pública com Enfase em Análise de Balanço"</t>
  </si>
  <si>
    <t>00.398.099/0001-21</t>
  </si>
  <si>
    <t>Associação Brasileira de Orçamento Público</t>
  </si>
  <si>
    <t>Promover participação de servidores em curso de treinamento e desenvolvimento. Curso "SIAFI Básico Operacional / CPR / GRU", a ser realizado no período de 13 a 17/07/2009 em São Paulo - SP.</t>
  </si>
  <si>
    <t>Contratação de palestrante para ministrar curso "Licitações e Contratações - Questões Polêmicas", a ser realizado in company</t>
  </si>
  <si>
    <t>Benjamin Zymler</t>
  </si>
  <si>
    <t>352.743.527-15</t>
  </si>
  <si>
    <t>Agenciamento transporte internacional de carga aérea para equip. da Bruker</t>
  </si>
  <si>
    <t>Aquisicao cuba de vidro, etc, mat cons Lab Didatico</t>
  </si>
  <si>
    <t>Contratação de professor para ministrar aulas no curso da disciplina "Geometria Analítica e Álgebra Linear" no curso de especialização "Modelagem Matemática em Ensino Aprendizagem"</t>
  </si>
  <si>
    <t>Seguro Predial Atlantica e Catequese</t>
  </si>
  <si>
    <t xml:space="preserve">Agenciamento carga internacional </t>
  </si>
  <si>
    <t>agosto</t>
  </si>
  <si>
    <t>Adaptadores, alicates NTI</t>
  </si>
  <si>
    <t>Aquisicao faixas e adesivos com instalacao</t>
  </si>
  <si>
    <t>Reagentes Controlados</t>
  </si>
  <si>
    <t>Promover a participação de servidores em cursos de treinamento e desenvolvimento "Gestão de Materiais e Patrimônio", a ser realizado incompany.</t>
  </si>
  <si>
    <t>Ricardo Bulgari</t>
  </si>
  <si>
    <t>063.025.448-66</t>
  </si>
  <si>
    <t>COTAÇÃO ELETRÔNICA - Empresas não aceitaram redução</t>
  </si>
  <si>
    <t>Contratação de serviço de publicidade legal, impressa e/ou eletrônica - Diário Oficial da União</t>
  </si>
  <si>
    <t>caput</t>
  </si>
  <si>
    <t>janeiro</t>
  </si>
  <si>
    <t>Imprensa Nacional</t>
  </si>
  <si>
    <t>UG110245/00001</t>
  </si>
  <si>
    <t>Contratação de empresa para fornecimento de água e tratamento de esgoto - campi Santo André</t>
  </si>
  <si>
    <t>Serviço Municipal de Saneamento Ambiental de Santo André - SEMASA</t>
  </si>
  <si>
    <t>57.604.530/0001-66</t>
  </si>
  <si>
    <t>Contratação de empresa para fornecimento de energia elétrica - campi Santo André</t>
  </si>
  <si>
    <t>XXII</t>
  </si>
  <si>
    <t>Eletropaulo Metropolitana Eletricidade de São paulo S.A</t>
  </si>
  <si>
    <t>61.695.227/0001-93</t>
  </si>
  <si>
    <t>Contratação de empresa para apresentação de show com grupo musical "Choro das 3", para encerramento do curso de especialização em Modelagem matemática em Ensino Aprendizagem</t>
  </si>
  <si>
    <t>Maria Cristina Meyer Ferreira Me.</t>
  </si>
  <si>
    <t>09.042.863/0001-04</t>
  </si>
  <si>
    <t>Inexigibilidade reenquadrada para Dispensa de licitação, fundamentada no Art. 14 do Decreto-Lei n.200/67 e de acordo com a Decisão do TCU-Plenária n.1336/2006.</t>
  </si>
  <si>
    <t>Contratação de serviços por notória especialização do Prof. Paulo Roberto Mendes Guimarães, que ministrará aulas no curso de Pós-Graduação latu sensu Modelagem Matemática em Ensino Aprendizagem</t>
  </si>
  <si>
    <t>Paulo Roberto Mendes Guimarães</t>
  </si>
  <si>
    <t>391.249.247-68</t>
  </si>
  <si>
    <t>Contratação de serviços por notória especialização do Prof. Geraldo Pompeu Junior, que ministrará aulas no curso de Pós-Graduação latu sensu Modelagem Matemática em Ensino Aprendizagem</t>
  </si>
  <si>
    <t>Geraldo pompeu Junior</t>
  </si>
  <si>
    <t>967.922.568-20</t>
  </si>
  <si>
    <t>Aquisição de carimbos</t>
  </si>
  <si>
    <t>Contratação de artista plástico para coordenar uma oficina de intervenções urbanas e pintura de um muro de aproximadamente 600m2 com os alunos da UFABC no Trote Cidadão</t>
  </si>
  <si>
    <t>III</t>
  </si>
  <si>
    <t>fevereiro</t>
  </si>
  <si>
    <t>Rui Galvão Franca Amaral</t>
  </si>
  <si>
    <t>105.724.158-00</t>
  </si>
  <si>
    <t>Fevereiro</t>
  </si>
  <si>
    <t>Fornecimento de combustível para frota de veículos da UFABC para o exercício de 2009</t>
  </si>
  <si>
    <t>VIP Auto Posto Ltda.</t>
  </si>
  <si>
    <t>55.573.539/0001-21</t>
  </si>
  <si>
    <t>Após realização dos Pregões 113/2008 e 03/2009, os quais foram considerados desertos, procedemos a aquisição por dispensa de licitação (Art. 24, V)</t>
  </si>
  <si>
    <t>Açúcar</t>
  </si>
  <si>
    <t>Aquisição de cortinas tipo rolo/toldo</t>
  </si>
  <si>
    <t>Permanente</t>
  </si>
  <si>
    <t>Exclusivo ME/EPP</t>
  </si>
  <si>
    <t>Aquisição de cortinas tipo rolô</t>
  </si>
  <si>
    <t>Tubo Art Artigos de papel Ltda. Me</t>
  </si>
  <si>
    <t>10.385.263/0001-10</t>
  </si>
  <si>
    <t>Após realização das Cotações Eletrônicas n. 02 e 03/2009, as quais foram consideradas FRACASSADAS, procedemos a aquisição por dispensa de licitação (Art. 24, II)</t>
  </si>
  <si>
    <t>Lex Editora S. A</t>
  </si>
  <si>
    <t>61.160.768/0001-17</t>
  </si>
  <si>
    <t>Aquisição material permanente - Calculadora Científica</t>
  </si>
  <si>
    <t xml:space="preserve">Promover a participação de servidores em cursos de treinamento e desenvolvimento "Perícia Judicial Contábil", a ser realizado no dia 19/02/2009 em São Paulo - SPl </t>
  </si>
  <si>
    <t>Promover a participação de servidores em cursos de treinamento e desenvolvimento "A Reforma da Previdência Social para os servidores públicos", a ser realizado no período de 18 a 20 de maio de 2009, em Brasília-DF.</t>
  </si>
  <si>
    <t>Unidade BSB Representação de Livros Ltda.</t>
  </si>
  <si>
    <t>06.012.731/0001-33</t>
  </si>
  <si>
    <t>Promover a participação de servidores em cursos de treinamento e desenvolvimento "Gestão de Pessoas e Liderança", a ser realizado incompany.</t>
  </si>
  <si>
    <t>CR Basso Consultoria e Treinamento SC Ltda.</t>
  </si>
  <si>
    <t>05.596.488/0001-85</t>
  </si>
  <si>
    <t>Promover a participação de servidores em cursos de treinamento e desenvolvimento "Redação de Relatório de Auditoria", a ser realizado no período de 21 a 22 de maio de 2009, no Rio de Janeiro-RJ.</t>
  </si>
  <si>
    <t>CVI Cursos e Treinamentos Empresariais Ltda.</t>
  </si>
  <si>
    <t>08.513.498/0001-06</t>
  </si>
  <si>
    <t>Participação VI semana de administração orçamentária</t>
  </si>
  <si>
    <t>Escola de Administração Fazendária</t>
  </si>
  <si>
    <t>02.317.176/0001-05</t>
  </si>
  <si>
    <t>Contratação de serviços de chaveiro</t>
  </si>
  <si>
    <t>Março</t>
  </si>
  <si>
    <t>Aquisição de material de copeiragem</t>
  </si>
  <si>
    <t>Aquisição de livros - títulos estrangeiros</t>
  </si>
  <si>
    <t>Aquisição de livros - títulos nacionais</t>
  </si>
  <si>
    <t>Aquisição de capas para processo</t>
  </si>
  <si>
    <t>Aquisição de adesivo personalizado com o logotipo da UFABC</t>
  </si>
  <si>
    <t>Aquisição de material de consumo para cmompor laboratório didático de análise instrumental</t>
  </si>
  <si>
    <t>Participação de servidor em curso de ordenador de despesas</t>
  </si>
  <si>
    <t>Elo Consultoria empresarial e produção de eventos Ltda.</t>
  </si>
  <si>
    <t>00.714.403/0001-00</t>
  </si>
  <si>
    <t>Participação de servidores no IV Congresso Brasileiro de Pregoeiros</t>
  </si>
  <si>
    <t>NP Eventos e Serviços Ltda</t>
  </si>
  <si>
    <t>07.797.967/0001-95</t>
  </si>
  <si>
    <t xml:space="preserve">Esad Consultoria SS Ltda </t>
  </si>
  <si>
    <t>28.015.634/0001-37</t>
  </si>
  <si>
    <t>Participação de servidores no curso "Gestão Patrimonial no Serviço Público", a ser realizado no período de 13 a 16 de abril de 2009 em São Paulo-SP.</t>
  </si>
  <si>
    <t>36.003.671/0001-53</t>
  </si>
  <si>
    <t>Consultre Consultoria e Treinamento Ltda.</t>
  </si>
  <si>
    <t>Participação de servidores no curso "Gestão Integrada de Almoxarifado, Patrimônio e Contabilidade na Adm. Pública", a ser realizado no período de 27 a 30 de abril de 2009 no Rio de Janeiro-RJ.</t>
  </si>
  <si>
    <t>Reagentes</t>
  </si>
  <si>
    <t>Aquisição de TCPO 13ª Edição (CD-Rom) Editora Pini</t>
  </si>
  <si>
    <t>BP S A</t>
  </si>
  <si>
    <t>03.900.579/0001-37</t>
  </si>
  <si>
    <t>Contratação de empresa para transporte e fornecimento direto de óleo biodiesel para o edifício do Bloco B</t>
  </si>
  <si>
    <t>Promover participação de servidores em curso de treinamento e desenvolvimento. Curso "Avaliação e temporalidade de documentos de arquivo", a ser realizado nos dias 16 e 17/07/2009 em Brasília-DF.</t>
  </si>
  <si>
    <t>aquisição de suprimentos de informatica</t>
  </si>
  <si>
    <t>consumo</t>
  </si>
  <si>
    <t>junho</t>
  </si>
  <si>
    <t>sim</t>
  </si>
  <si>
    <t>aquisição de fotometro</t>
  </si>
  <si>
    <t>permanente</t>
  </si>
  <si>
    <t>não</t>
  </si>
  <si>
    <t>aquisição de fita ribbon</t>
  </si>
  <si>
    <t>Promover a participação de servidores em cursos de treinamento e desenvolvimento "Como o TCU aplica a responsabilização de agentes", a ser realizado no período de 18 a 19/06/2009 em Brasília-DF.</t>
  </si>
  <si>
    <t>Participação de dois servidores no curso "Sindicância e Processo Administrativo Disciplinar", a ser realizado no período de 19 e 20 de março de 2009 em São Paulo.</t>
  </si>
  <si>
    <t>Lex Editora S/A</t>
  </si>
  <si>
    <t>61160768/0001-17</t>
  </si>
  <si>
    <t>Aquisição de livros nacionais</t>
  </si>
  <si>
    <t>Aquisição de Fita Ribbon para Imporessora de Crachás do RH (Datacard SP35)</t>
  </si>
  <si>
    <t>Contratação da Prof. Rita de Cássia Fucci Amato por notória especialização</t>
  </si>
  <si>
    <t>Rita de Cássia Fucci Amato</t>
  </si>
  <si>
    <t>Promover a participação de servidores em cursos de treinamento e desenvolvimento "VI Semana de Administração Orçamentária, Financeira e de Contratações Públicas", a ser realizado no período de 27 a 31/07/2009 em São Luis - MA</t>
  </si>
  <si>
    <t>Zênite Informação e Consultoria S A.</t>
  </si>
  <si>
    <t>81.701.401/0001-70</t>
  </si>
  <si>
    <t>Promover a participação de servidores em cursos de treinamento e desenvolvimento "Gestão de Folha de Pagamento e Remuneração no Serviço Público", a ser realizado no período de 22 a 24/06/2009 em Brasília-DF.</t>
  </si>
  <si>
    <t>Aquisição de compressor de ar comprimido para Central Multiusuário</t>
  </si>
  <si>
    <t>Promover a participação de servidores em curso de treinamento/desenvolvimento "Como planejar e licitar obras e serviços de engenhariar", a ser realizado no período de 12 a 14/08/2009, em São Paulo-SP.</t>
  </si>
  <si>
    <t>Zênite Informação e Consultoria S. A</t>
  </si>
  <si>
    <t>Participação de servidores em curso de treinamento/desenvolvimento "Concurso Público - A Responsabilização na contratação de pessoal"</t>
  </si>
  <si>
    <t xml:space="preserve">NP Eventos e Serviços Ltda. </t>
  </si>
  <si>
    <t>Servicos Graficos PU</t>
  </si>
  <si>
    <t>Aquisição de equipamento destinado à pesquisa</t>
  </si>
  <si>
    <t>XXI</t>
  </si>
  <si>
    <t>Varian Austrália PTY LTD</t>
  </si>
  <si>
    <t>Estrangeiro</t>
  </si>
  <si>
    <t>Registro Precos para Buffet</t>
  </si>
  <si>
    <t>Promover a participação de servidores em curso de treinamento e desenvolvimento "Planejamento estratégico e Ballanced Scorecard - BSC"</t>
  </si>
  <si>
    <t>Fita Ribbon para crachas do RH</t>
  </si>
  <si>
    <t>Equip. Central Experimental Desumidificadores</t>
  </si>
  <si>
    <t>Cartao Identificacao PVC Branco Cantos arredondados para RH</t>
  </si>
  <si>
    <t>Sistema de Refrigeracao de Agua CHILLER</t>
  </si>
  <si>
    <t>Maio</t>
  </si>
  <si>
    <t>Banda Larga 3G</t>
  </si>
  <si>
    <t>Vivo S A</t>
  </si>
  <si>
    <t>02.449.992/0155-10</t>
  </si>
  <si>
    <t>Promover a participação de servidores em curso de treinamento e desenvolvimento a distancia  "Orçamento Público"</t>
  </si>
  <si>
    <t>IBCP</t>
  </si>
  <si>
    <t>05.569.970/0001-26</t>
  </si>
  <si>
    <t>Promover a participação de servidores em curso de treinamento e desenvolvimento "II Workshop de Legislação e Normas da Educação Superior - Atualização"</t>
  </si>
  <si>
    <t>TP &amp; S Consultoria Educacional EPP</t>
  </si>
  <si>
    <t>06.146.950/0001-05</t>
  </si>
  <si>
    <t xml:space="preserve">Promover a participação de servidores em cursos de treinamento e desenvolvimento "Secretariando advogados", a ser realizado no dia 09/05/2009 em São Paulo - SP </t>
  </si>
  <si>
    <t>2304/2009</t>
  </si>
  <si>
    <t>Central Prática Educação Corporativa Ltda. EPP</t>
  </si>
  <si>
    <t>10.612.073/0001-98</t>
  </si>
  <si>
    <t>Contratação de empresa para prestação de serviços de transporte rodoviário de equipamento importado da empresa Bruker AXS.</t>
  </si>
  <si>
    <t>Transvec Transportes e Armazém Geral Ltda.</t>
  </si>
  <si>
    <t>59.305.573/0001-76</t>
  </si>
  <si>
    <t>Aquisição de cordões de crachá e materiais de expediente</t>
  </si>
  <si>
    <t xml:space="preserve">Promover a participação de servidores em cursos de treinamento e desenvolvimento "Terceirização e servços, gestão de contratos e a Lei Complementar 123/2006", a ser realizado nos dias 27 e 28/04/2009 no Rio de Janeiro - RJ </t>
  </si>
  <si>
    <t>Adjuvare Eventos e Serviços Ltda</t>
  </si>
  <si>
    <t>05.983.000/0001-72</t>
  </si>
  <si>
    <t>Recarga Extintores Incendio para 4 unidades</t>
  </si>
  <si>
    <t>Locação Onibus</t>
  </si>
  <si>
    <t>Livros</t>
  </si>
  <si>
    <t>Livros Nacionais</t>
  </si>
  <si>
    <t>Aquisição de materiais para o núcleo de atenção em saúde</t>
  </si>
  <si>
    <t>Aquisição de material para utilização no laboratório de núcleo de cognição de sistemas complexos</t>
  </si>
  <si>
    <t xml:space="preserve">Aquisição de materiais de informática </t>
  </si>
  <si>
    <t>Lexco  Logistica e Comercio Exterior Ltda</t>
  </si>
  <si>
    <t>01.853.805/0001-40</t>
  </si>
  <si>
    <t xml:space="preserve">Dispensa de Licitação </t>
  </si>
  <si>
    <t>Contratação de empresa para prestação de serviços de desembaraço aduaneiro de equipamento importado da empresa Bruker AXS.</t>
  </si>
  <si>
    <t>Mat. Perm para instalacao de cozinha do Restaurante Universitario</t>
  </si>
  <si>
    <t>Seguro Caminhao</t>
  </si>
  <si>
    <t>Suprim. Informatica(cartuchos, cabeças de impressão . . .)</t>
  </si>
  <si>
    <t>Contratação de empresa para transporte e fornecimento de óleo biodiesel para o edifício do Bloco B</t>
  </si>
  <si>
    <t>Superoil Comercial de Derivados de Petróleo Ltda.</t>
  </si>
  <si>
    <t>69.055.069/0001-19</t>
  </si>
  <si>
    <t>Após realização dos Pregões 14 e 16/2009, os quais foram considerados desertos, procedemos a aquisição por dispensa de licitação (Art. 24, V)</t>
  </si>
  <si>
    <t>Aquisição de fitas para backup LTO</t>
  </si>
  <si>
    <t>No-break e estabilizadores</t>
  </si>
  <si>
    <t>Junho</t>
  </si>
  <si>
    <t>Quadro de Avisos</t>
  </si>
  <si>
    <t>Cabos de rede</t>
  </si>
  <si>
    <t>Ferramentas para Oficinas e Prefeitura</t>
  </si>
  <si>
    <t>Serviços de Desinsetização e Desratização nas unidades da UFABC</t>
  </si>
  <si>
    <t>Serviços gráficos variáveis - encadernados. A pedido da Assessoria de comunicação e imprensa</t>
  </si>
  <si>
    <t>Serviços gráficos variáveis - impressão digital. A pedido da Assessoria de comunicação e imprensa</t>
  </si>
  <si>
    <t>Material de Copeiragem</t>
  </si>
  <si>
    <t>Serviços de Despachante Aduaneiro para 7 importações da UFABC</t>
  </si>
  <si>
    <t>Serviço de fornecimento e instalação de adesivos nos veículos e armários da UFABC</t>
  </si>
  <si>
    <t>3P Publicidade e Propaganda</t>
  </si>
  <si>
    <t>74.219.924/0001-10</t>
  </si>
  <si>
    <t>Aquisição de Vidrarias para laboratório didático de análise instrumental</t>
  </si>
  <si>
    <t>Serviços Gráfico Variáveis para Divulgação Institucional</t>
  </si>
  <si>
    <t>Promover participação de servidores em curso de treinamento e desenvolvimento. Curso "Gestão de Folha de Pagamento e Remuneração no Serviço Público."</t>
  </si>
  <si>
    <t>One Cursos - Treinamento, Desenvolvimento e Capacitação Ltda</t>
  </si>
  <si>
    <t>Promover a participação de servidores em curso de treinamento e desenvolvimento "Contratos Administrativos e sua Fiscalização eficiente"</t>
  </si>
  <si>
    <t>Zenite Informação e Conultoria S A</t>
  </si>
  <si>
    <t>86.781.069/0001-15</t>
  </si>
  <si>
    <t>Aquisição de painéis informativos (Displays)</t>
  </si>
  <si>
    <t xml:space="preserve">Promover a participação de servidores em cursos de treinamento e desenvolvimento "VI Semana de Administração Orçamentária, Financeira e de Contratações Públicas", a ser realizado no período de 25 a 29/05/2009 em Salvador - BA </t>
  </si>
  <si>
    <t>Escola de Administração Fazendária - ESAF</t>
  </si>
  <si>
    <t xml:space="preserve">Promover a participação de servidores em cursos de treinamento e desenvolvimento "Redação Oficial", a ser realizado in company. </t>
  </si>
  <si>
    <t>HDL Instituto Nacional de Desenvolvimento Profissional e Cultural Ltda</t>
  </si>
  <si>
    <t>04.639.119/0001-60</t>
  </si>
  <si>
    <t>Promover a participação de servidores em cursos de treinamento e desenvolvimento "Análise de Processos aplicada à Auditoria e aos controles internos", a ser realizada nos dias 15 e 16/06/2009 no Rio de Janeiro-RJ.</t>
  </si>
  <si>
    <t>IDEMP - Instituto de Desenvolvimento Empresarial Ltda</t>
  </si>
  <si>
    <t>00.278.452/0001-30</t>
  </si>
  <si>
    <t>Promover a participação de servidores em cursos de treinamento e desenvolvimento "Contabilidade Pública e análise de balanços sob a égide da Lei de Responsabilidade Fiscal", a ser realizada no período de 27 a 29 de maio de 2009, no Rio de Janeiro-RJ.</t>
  </si>
  <si>
    <t>ESAD - Consultoria SS Ltda</t>
  </si>
  <si>
    <t>Concorrência</t>
  </si>
  <si>
    <t>Valor</t>
  </si>
  <si>
    <t>Fundamento legal</t>
  </si>
  <si>
    <t>Art.</t>
  </si>
  <si>
    <t>Inciso</t>
  </si>
  <si>
    <t>Dispensa</t>
  </si>
  <si>
    <t>Pregão Eletrônico</t>
  </si>
  <si>
    <t>Objeto</t>
  </si>
  <si>
    <t>Processo relativo</t>
  </si>
  <si>
    <t>Data de abertura do Pregão</t>
  </si>
  <si>
    <t>Item</t>
  </si>
  <si>
    <t>Cód</t>
  </si>
  <si>
    <t>Qtd.</t>
  </si>
  <si>
    <t>Un.</t>
  </si>
  <si>
    <t>Descrição</t>
  </si>
  <si>
    <t>Empresa vencedora</t>
  </si>
  <si>
    <t>Valores</t>
  </si>
  <si>
    <t>Diferença</t>
  </si>
  <si>
    <t>Aquisição</t>
  </si>
  <si>
    <t>Referência</t>
  </si>
  <si>
    <t>R$</t>
  </si>
  <si>
    <t>%</t>
  </si>
  <si>
    <t>Digito</t>
  </si>
  <si>
    <t>Nome</t>
  </si>
  <si>
    <t>C.N.P.J.</t>
  </si>
  <si>
    <t>Unit.</t>
  </si>
  <si>
    <t>Total</t>
  </si>
  <si>
    <t>Reabertura</t>
  </si>
  <si>
    <t>Inexigibilidade</t>
  </si>
  <si>
    <t>Mês da abertura</t>
  </si>
  <si>
    <t>Mês</t>
  </si>
  <si>
    <t xml:space="preserve">Valores </t>
  </si>
  <si>
    <t>SRP?</t>
  </si>
  <si>
    <t xml:space="preserve">Data de abertura </t>
  </si>
  <si>
    <t>Observações</t>
  </si>
  <si>
    <t>Informar se é: Permanente, Consumo ou Serviço</t>
  </si>
  <si>
    <t>Campus</t>
  </si>
  <si>
    <t>l597</t>
  </si>
  <si>
    <t>Data de abertura</t>
  </si>
  <si>
    <t>Código</t>
  </si>
  <si>
    <t>Número</t>
  </si>
  <si>
    <t>Ano</t>
  </si>
  <si>
    <t>Servicos de Manutencao de veiculos para 2009</t>
  </si>
  <si>
    <t>Serviço</t>
  </si>
  <si>
    <t>Não</t>
  </si>
  <si>
    <t>Servicos de Chaveiro Republicacao</t>
  </si>
  <si>
    <t>Janeiro</t>
  </si>
  <si>
    <t>Sim</t>
  </si>
  <si>
    <t>Mobiliario (mesas e cadeiras) para Restaurante Universitario</t>
  </si>
  <si>
    <t>Contratação de empresa para prestação de serviços de apoio em concurso de técnicos administrativos a ser realizado pela UFABC</t>
  </si>
  <si>
    <t>Agassi Indústria e Comércio Ltda.</t>
  </si>
  <si>
    <t>02.079.619/0001-69</t>
  </si>
  <si>
    <t>Combustivel</t>
  </si>
  <si>
    <t>Consumo</t>
  </si>
  <si>
    <t>S A</t>
  </si>
  <si>
    <t>Aquisição de botijões de gás liquefeito de petróleo de 13 e 45Kg.</t>
  </si>
  <si>
    <t>V</t>
  </si>
  <si>
    <t>Companhia Ultragaz S A</t>
  </si>
  <si>
    <t>61.602.199/0189-17</t>
  </si>
  <si>
    <t>Após realização dos Pregões 101 e 119/2008, os quais foram considerados desertos, procedemos a aquisição por dispensa de licitação (Art. 24, V)</t>
  </si>
  <si>
    <t>Aquisicao Equipamentos Restaurante Universitario (Camara frigorifica, etc)</t>
  </si>
  <si>
    <t>julho</t>
  </si>
  <si>
    <t>Transporte Rodoviário para 6 equipamentos importados</t>
  </si>
  <si>
    <t>Suprimentos de Informática</t>
  </si>
  <si>
    <t>Pagamento de Armazenagem de produto importado na Infraero - Myricom</t>
  </si>
  <si>
    <t>Pagamento de Armazenagem de produto importado na Infraero - Festo</t>
  </si>
  <si>
    <t>Empresa Brasileira de Infra-estrutura Aeroportuária - Infraero</t>
  </si>
  <si>
    <t>00.352.294/0001-10</t>
  </si>
  <si>
    <t>Dispensa no 24 VIII, reenquadrada por economicidade processual</t>
  </si>
  <si>
    <t>Enlace de Rádio</t>
  </si>
  <si>
    <t>Fornecimento de Impressos p/ Prefeitura Universitária</t>
  </si>
  <si>
    <t>Serviço de Acesso a Internet pelo protocolo IP</t>
  </si>
  <si>
    <t>Contratação de empresa para prestação de serviços de terraplenagem</t>
  </si>
  <si>
    <t>Aquisição de biscoitos</t>
  </si>
  <si>
    <t>Promover a participação de servidores em cursos de treinamento e desenvolvimento "VI Semana de Administração Orçamentária, Financeira e de Contratações Públicas", a ser realizado em Curitiba e Brasília.</t>
  </si>
  <si>
    <t>Escola de Administração Orçamentária e Fazendária - ESAF</t>
  </si>
  <si>
    <t>Aquisição de suporte para tv</t>
  </si>
  <si>
    <t>Aquisição de divisórias para adequação de salas da UFABC</t>
  </si>
  <si>
    <t>Setembro</t>
  </si>
  <si>
    <t>Restaurante Universitário</t>
  </si>
  <si>
    <t>Aquisição de escadas de madeira</t>
  </si>
  <si>
    <t>Promover a participação de servidores em cursos de treinamento e desenvolvimento "VI Semana de Administração Orçamentária, Financeira e de Contratações Públicas", a ser realizado em Curitiba.</t>
  </si>
  <si>
    <t>Renovação de assinatura anual de periódico (Revista Zênite de Direito Administrativo e LRF-IDAF, Revista Zênite de Licitações e Contratos, Web Direito Administrativo e Web Licitações e Contratos).</t>
  </si>
  <si>
    <t>Zênite Informação e Consultoria S A</t>
  </si>
  <si>
    <t xml:space="preserve">Contratação de pessoa jurídica especializada em serviços de pagamento eletrônico veicular de pedágio nas Rodovias Estaduais, para atender a frota de veículos da UFABC durante o ano de 2009. </t>
  </si>
  <si>
    <t>CGMP Centro de Gestão de Meios de Pagamentos S A</t>
  </si>
  <si>
    <t>04.088.208/0001-65</t>
  </si>
  <si>
    <t>Estudo do solo - Campus Santo André</t>
  </si>
  <si>
    <t xml:space="preserve">Aquisição de impressora térmica de etiquetas e scanner de mão, a serem utilizados na UFABC </t>
  </si>
  <si>
    <t>Promover a participação de servidores em curso de treinamento/desenvolvimento "Curso área de importação"</t>
  </si>
  <si>
    <t>Seminários Aduaneiras S/S Ltda</t>
  </si>
  <si>
    <t>51.978.633/0001-00</t>
  </si>
  <si>
    <t>Aquisição de suporte para TV</t>
  </si>
  <si>
    <t>Aquisição de materiais de consumo (alcool isopropilico, cabos de rede, etc) para o NTI</t>
  </si>
  <si>
    <t>Aquisição de equipamentos para o CECS, que serão utilizados no curso de engenharia de Energia da UFABC.</t>
  </si>
  <si>
    <t>Aquisição de equipamentos de proteção individual (EPI's) a serem utilizados pelos técnicos de laboratórios didáticos da UFABC</t>
  </si>
  <si>
    <t>Serviços gráficos Ata SRP</t>
  </si>
  <si>
    <t>Conserto de equipamento Airmux 200/IDU/115/UTP/2E1</t>
  </si>
  <si>
    <t>CMA - Consultoria, Métodos Assessoria e Mercantil S. A</t>
  </si>
  <si>
    <t>43.819.978/0001-92</t>
  </si>
  <si>
    <t>Ata material limpeza</t>
  </si>
  <si>
    <t>Renovação de assinatura Revista Construção e Mercado e Arquitetura e Urbanismo</t>
  </si>
  <si>
    <t>BP S/A</t>
  </si>
  <si>
    <t>Ata Material expediente</t>
  </si>
  <si>
    <t>Aquisição de livros</t>
  </si>
  <si>
    <t>Aquisição de materiais para experimento de laboratórios (óleos a serem utilizados na disciplina Métodos Experimentais em Engenharia dos cursos de Engenharia da UFBAC).</t>
  </si>
  <si>
    <t>Manutenção de Gerador</t>
  </si>
  <si>
    <t>Renovação de assinatura da NDJ</t>
  </si>
  <si>
    <t>I</t>
  </si>
  <si>
    <t>Editora NDJ Ltda.</t>
  </si>
  <si>
    <t>54.102.785/0001-32</t>
  </si>
  <si>
    <t>Anuidade da associação das universidades de língua portuguesa</t>
  </si>
  <si>
    <t>Associação das Universidades de Língua portuguesa</t>
  </si>
  <si>
    <t>Aquisição de moldura para exposição.</t>
  </si>
  <si>
    <t>Cotação eletrônica</t>
  </si>
  <si>
    <t>Manutenção do Caminhão</t>
  </si>
  <si>
    <t>Aquisição de Sistema de Enlace de Radio</t>
  </si>
  <si>
    <t>Tela de projeção tripe</t>
  </si>
  <si>
    <t>Ata Expediente permanente (guilhotina)</t>
  </si>
  <si>
    <t>Ata Copeiragem</t>
  </si>
  <si>
    <t>Manutenção Predial</t>
  </si>
  <si>
    <t>Aquisição de materiais para a exposição de Sebastião Salgado</t>
  </si>
  <si>
    <t>Aquisição de pôsteres para a exposição de Sebastião Salgado</t>
  </si>
  <si>
    <t>mobilliários para a atlantica</t>
  </si>
  <si>
    <t>outubro</t>
  </si>
  <si>
    <t>Aquisição de netbooks para a UFABC e órgãos participantes</t>
  </si>
  <si>
    <t>Aquisição de reagentes controlados para laboratório didático e de pesquisa</t>
  </si>
  <si>
    <t>Elo Consultoria Empresarial e Produção de Eventos Ltda.</t>
  </si>
  <si>
    <t>Promover a participação de servidores em curso de treinamento/desenvolvimento - Curso "Auditoria Governamental - As modernas técnicas e procedimentos de auditoria a serem utilizados no controle da administração pública na visão do TCU"</t>
  </si>
  <si>
    <t>One Cursos - treinamento, Desenvolvimento e Capacitação Ltda.</t>
  </si>
  <si>
    <t>Promover a participação de servidores em curso de treinamento/desenvolvimento - Curso "XXXII Reunião da ANPED"</t>
  </si>
  <si>
    <t>Associação Nacional de Pós-Graduação em, Pesquisa em Educação</t>
  </si>
  <si>
    <t>30.018.410/0001-20</t>
  </si>
  <si>
    <t>Serviços de manutenção de ar condicionado</t>
  </si>
  <si>
    <t>Contratação de empresa para exposição da Matemateca</t>
  </si>
  <si>
    <t>Instituto de Matemática e Estatística da Universidade de São Paulo - Me</t>
  </si>
  <si>
    <t>63.025.530/0008-80</t>
  </si>
  <si>
    <t>Aquisção de equipamentos nacionais destinados à disciplina Experimentos de Física Moderna - Exportador Richardson Electronics Ltd</t>
  </si>
  <si>
    <t>Richardson Eletronics do Brasil Ltda</t>
  </si>
  <si>
    <t>00.027.681/0001-81</t>
  </si>
  <si>
    <t>Contratação de profissionais para apresentação de conceitos fenômenos físicos no formato show a alunos de ensino médio para compor parte da programação da II Escola de Física, coordenada pelo Professor Dr. Alysson Ferrari, a ser realizada de 08 a 11/09/2009 no Bloco B</t>
  </si>
  <si>
    <t>Fuad Daher Saad</t>
  </si>
  <si>
    <t>250.486.358-68</t>
  </si>
  <si>
    <t>MANUTENÇÃO DE VEICULO</t>
  </si>
  <si>
    <t>serviço</t>
  </si>
  <si>
    <t>Serviços de desembaraço aduaneiro</t>
  </si>
  <si>
    <t>serviços de taxi</t>
  </si>
  <si>
    <t>aquisição de cartuchos de tinta e toner</t>
  </si>
  <si>
    <t>aquisicao de materiais eletroeletronicos</t>
  </si>
  <si>
    <t>Promover a parciticipação de servidores em conferência Rails Summit Latin Amercia 2009</t>
  </si>
  <si>
    <t>materiais para o sistema de monitoramento eletronico cftv</t>
  </si>
  <si>
    <t>permanente/consumo</t>
  </si>
  <si>
    <t>aqusição de materiais para experimento de laboratório de experimento didático</t>
  </si>
  <si>
    <t>suprimento de informatica</t>
  </si>
  <si>
    <t>r$ 144.243,06</t>
  </si>
  <si>
    <t>SIM</t>
  </si>
  <si>
    <t>NÃO</t>
  </si>
  <si>
    <t>manutenção preditiva de imoveis</t>
  </si>
  <si>
    <t>serviços de instalação eletricas bloco B</t>
  </si>
  <si>
    <t>Obra de SBC - Blocos Alfa e Epsilon</t>
  </si>
  <si>
    <t>Pagamento de Anuidade da Andifes</t>
  </si>
  <si>
    <t>Caput</t>
  </si>
  <si>
    <t>Outubro</t>
  </si>
  <si>
    <t>Associação Nacional de Dirigentes das Instituições Federais de Ensino Superior - Andifes</t>
  </si>
  <si>
    <t>73.334.666/0001-50</t>
  </si>
  <si>
    <t>Lâminas Histológicas</t>
  </si>
  <si>
    <t>Aquisição e recebimento parcelado de nitrogênio líquido, em tambores adequados para garantir o abastecimento contínuo dos tambores dos laboratórios de pesquisa do CCNH</t>
  </si>
  <si>
    <t>aquisição de reatores eletronicos</t>
  </si>
  <si>
    <t>novembro</t>
  </si>
  <si>
    <t>Kit para educação sexual</t>
  </si>
  <si>
    <t>Argilas modificadas nanociencias</t>
  </si>
  <si>
    <t>Adubo para projeto construindo ecocidadania</t>
  </si>
  <si>
    <t>Pagamento de anuidade à Associação Grupo Coimbra de Dirigentes de Universidades Brasileiras referente ao ano de 2009</t>
  </si>
  <si>
    <t>Associação Grupo Coimbra de Dirigentes de Universidades Brasileiras</t>
  </si>
  <si>
    <t>10.789.274/0001-65</t>
  </si>
  <si>
    <t xml:space="preserve">Ronaldo T P Flores Me </t>
  </si>
  <si>
    <t>56.131.857/0001-03</t>
  </si>
  <si>
    <t>Após a realização de duas Cotações Eletrônicas fracassadas (74 e 79/2009), procedeu-se a aquisição direta por meio dos orçamentos juntados ao processo.</t>
  </si>
  <si>
    <t>Aquisição mat de papelaria para projeto Biblioteca viva da Proext</t>
  </si>
  <si>
    <t>Aquisição CD-R para projeto da Proext</t>
  </si>
  <si>
    <t>Aquisicao Cartolinas e outros mat escritorio</t>
  </si>
  <si>
    <t>Compra de bandeiras para uso em solenidades e eventos da Prograd</t>
  </si>
  <si>
    <t>Participação de servidores em curso de treinamento/desenvolvimento "Prática de cálculos de proventos de aposentadorias e pensão do servidor público"</t>
  </si>
  <si>
    <t>Contratacao de serviço por notória especialização para treinamento de servidores da Prograd - Dr. Rubens Guilhemat</t>
  </si>
  <si>
    <t>Pessoa Fisica Dr. Rubens Guilhemat</t>
  </si>
  <si>
    <t>873.703.878-87</t>
  </si>
  <si>
    <t xml:space="preserve">Participação de servidores em curso de treinamento/desenvolvimento "Gestão de Frota de Veículos" </t>
  </si>
  <si>
    <t>Consultre - Consultoria e treinamento Ltda.</t>
  </si>
  <si>
    <t>Promover a participação de servidores em curso de treinamento / desenvolvimento "Contratação Direta - Casos de Dispensa e Inexigibilidade"</t>
  </si>
  <si>
    <t>Associação Brasileira de Orçamento Público - ABOP</t>
  </si>
  <si>
    <t>Promover a participação de servidores em curso de treinamento / desenvolvimento "Elaboração de Projeto Básico e Termo de Referência"</t>
  </si>
  <si>
    <t>Promover a participação de servidores em curso de treinamento / desenvolvimento "SIAFI Operacional - Sistema Integrado de Administração Financeira"</t>
  </si>
  <si>
    <t>Pagamento de taxa de adesão à Associação Grupo Coimbra de Dirigentes de Universidades Brasileiras referente ao ano de 2009</t>
  </si>
  <si>
    <t>Quantachrome Instruments</t>
  </si>
  <si>
    <t>Importação de Analisador Automático de Área Superficial BET com Bomba de vácuo e Regulador de Gás</t>
  </si>
  <si>
    <t>Importação de Sistema de fotodocumentação para géis de eletroforese</t>
  </si>
  <si>
    <t>Equilab Inc</t>
  </si>
  <si>
    <t>Tracerlab Scientific Corporation</t>
  </si>
  <si>
    <t>Importação de Forno de Mufla Lindberg Blue</t>
  </si>
  <si>
    <t>Importação de Cuba para eletroforese</t>
  </si>
  <si>
    <t>Bio-Rad Laboratories</t>
  </si>
  <si>
    <t>Importação de Esteromicroscópio discovery V12</t>
  </si>
  <si>
    <t>Carl Zeiss Microimaging GMBH</t>
  </si>
  <si>
    <t>Importação de termociclador contendo blocos de prata com 96 poços</t>
  </si>
  <si>
    <t>Biometra GMBH</t>
  </si>
  <si>
    <t xml:space="preserve">Importação de Sistema Laser HeCd </t>
  </si>
  <si>
    <t>Kimmon Koha Co., Ltd</t>
  </si>
  <si>
    <t>Ametek Inc.</t>
  </si>
  <si>
    <t>Importação de Contador Linear com acessórios</t>
  </si>
  <si>
    <t>Importação de Cabine de Fluxo Laminar</t>
  </si>
  <si>
    <t>Esco Micro Pte Ltd</t>
  </si>
  <si>
    <t>Importação de Centrifuga de bancada refrigerada</t>
  </si>
  <si>
    <t>Importação de controlador de fluxo de massa  com acessórios</t>
  </si>
  <si>
    <t>MKS Instruments Inc.</t>
  </si>
  <si>
    <t>TA Instruments - Waters LLC</t>
  </si>
  <si>
    <t>Importação de conjunto de acessórios para equipamentos de análise térmica.</t>
  </si>
  <si>
    <t>Importação de Fotomultiplicadoras</t>
  </si>
  <si>
    <t>Richardson Electronics Ltd</t>
  </si>
  <si>
    <t>Promover a participação de servidores em cursos de treinamento e desenvolvimento "Planejamento e Controle de obras com MS Project 2007"</t>
  </si>
  <si>
    <t>RNJ Consultoria e Serviços Ltda.</t>
  </si>
  <si>
    <t>09.360.811/0001-78</t>
  </si>
  <si>
    <t>Pagamento de anuidade junto a Agência de Desenvolvimento Econômico do Grande ABC</t>
  </si>
  <si>
    <t>Agência de Desenvolvimento Economico do Grande ABC</t>
  </si>
  <si>
    <t>02.986.678/0001-10</t>
  </si>
  <si>
    <t>Importação de Espectrometro Raman</t>
  </si>
  <si>
    <t>Horiba Jobin Yvon</t>
  </si>
  <si>
    <t>Bruker AXS GmBh</t>
  </si>
  <si>
    <t>Importação de Difratometro D8 Focus</t>
  </si>
  <si>
    <t>Metrohm Pensalab Instrumentação Analítica Ltda</t>
  </si>
  <si>
    <t>07.748.837/0001-62</t>
  </si>
  <si>
    <t>Aquisição de Cromatógrafo de íons compactos - compra nacional.</t>
  </si>
  <si>
    <t>AQUISIÇÃO DE SISTEMA PARA DESTILAÇÃO SIMULADA</t>
  </si>
  <si>
    <t>Varian Indústria e Comércio Ltda</t>
  </si>
  <si>
    <t>61.691.507/0001-23</t>
  </si>
  <si>
    <t>Agla Scientific Inc</t>
  </si>
  <si>
    <t>Canberra Industreies INC</t>
  </si>
  <si>
    <t>POINT GREY RESEARCH INC</t>
  </si>
  <si>
    <t>Contratação de emrpesa para fornecimento de energia elétrica para o campus Santo André</t>
  </si>
  <si>
    <t>Eletropaulo metropolitana Eletricidade de São Paulo SA</t>
  </si>
  <si>
    <t>Contratação de empresa para fornecimento de energia elétrica - campos São Bernardo do campo</t>
  </si>
  <si>
    <t>Pagamento eletrônico veicular pedágio nas rodoviárias</t>
  </si>
  <si>
    <t>CGMP Centro de Gestão de Meios de Pagamento</t>
  </si>
  <si>
    <t>040882008/0001-65</t>
  </si>
  <si>
    <t>Fornecimento de água e tratamento de esgoto para o campus de São Bernardo do Campo</t>
  </si>
  <si>
    <t>Cia de Saneamento básico do Estado de São Paulo - SABESP</t>
  </si>
  <si>
    <t>43.776.517/0001-80</t>
  </si>
  <si>
    <t>Fornecimento de água e tratamento de esgoto para o campus de Santo André</t>
  </si>
  <si>
    <t>43.776.517/0001-81</t>
  </si>
  <si>
    <t>Temco Division of Core  Laboratories LP</t>
  </si>
  <si>
    <t>-</t>
  </si>
  <si>
    <t>Total Geral</t>
  </si>
  <si>
    <t xml:space="preserve">Total Geral: </t>
  </si>
  <si>
    <t>SBC</t>
  </si>
  <si>
    <t>2009</t>
  </si>
  <si>
    <t>000232</t>
  </si>
  <si>
    <t>2008</t>
  </si>
  <si>
    <t>79</t>
  </si>
  <si>
    <t>000844</t>
  </si>
  <si>
    <t>42</t>
  </si>
  <si>
    <t>JWA Construções e Comércio Ltda</t>
  </si>
  <si>
    <t>Schunck Terraplanagem e Transportes Ltda</t>
  </si>
  <si>
    <t>Agosto</t>
  </si>
  <si>
    <t>Novembro</t>
  </si>
  <si>
    <t>Dezembro</t>
  </si>
  <si>
    <t>Mês da Publicação</t>
  </si>
  <si>
    <t>RM Máquinas e Sistemas Ltda</t>
  </si>
  <si>
    <t>18.793.752/0001-12</t>
  </si>
  <si>
    <t>Assinatura do D.O.U. seções 1, 2 e 3</t>
  </si>
  <si>
    <t>04.196.645/0001-00</t>
  </si>
  <si>
    <t>Art 4 Papelaria Ltda ME</t>
  </si>
  <si>
    <t>28.358.497/0001-33</t>
  </si>
  <si>
    <t>Renova Car Jardim Ltda ME</t>
  </si>
  <si>
    <t>09.479.516/0001-35</t>
  </si>
  <si>
    <t>06.456.7808-29</t>
  </si>
  <si>
    <t>C.N.P.J. / CPF</t>
  </si>
  <si>
    <t>Zilquímica Produtos para Laboratórios Ltda</t>
  </si>
  <si>
    <t>01.810.063/0001-76</t>
  </si>
  <si>
    <t>Licitação Comércio de Produtos de Informática Ltda</t>
  </si>
  <si>
    <t>00.367.971/0001-74</t>
  </si>
  <si>
    <t>Papelaria Lumivale Ltda</t>
  </si>
  <si>
    <t>60.356.110/0001-12</t>
  </si>
  <si>
    <t>Pendente</t>
  </si>
  <si>
    <t>Inclusão no Sidec está Pendente  enão foi cadastrado nenhum item.</t>
  </si>
  <si>
    <t>COTAÇÃO ELETRÔNICA - Item 02 foi CANCELADO</t>
  </si>
  <si>
    <t>03 empresas</t>
  </si>
  <si>
    <t>Locaweb IDC Ltda</t>
  </si>
  <si>
    <t>06.887.099/0001-71</t>
  </si>
  <si>
    <t>Histoplus Laminas Histológicas e Assessoria Cientifica</t>
  </si>
  <si>
    <t>09.429.870/0001-55</t>
  </si>
  <si>
    <t>Aquisição de reagentes (tartarato de sódio e potássio tetrahidratado) para ser utilizado em um novo experimento</t>
  </si>
  <si>
    <t>MIFB Comercial de Ferragens Ltda ME</t>
  </si>
  <si>
    <t>09.662.502/0001-52</t>
  </si>
  <si>
    <t>Equipamentos para atender o projeto de iniciação científica sobre aguas da chuva</t>
  </si>
  <si>
    <t>04 empresas</t>
  </si>
  <si>
    <t>Jettec do Brasil Ltda</t>
  </si>
  <si>
    <t>04.784.551/0001-44</t>
  </si>
  <si>
    <t>02 empresas</t>
  </si>
  <si>
    <t>Rey-Glass Comercial Ltda EPP</t>
  </si>
  <si>
    <t>04.345.762/0001-80</t>
  </si>
  <si>
    <t>Importação de eqipamentos para a materia engenharia de petroleo</t>
  </si>
  <si>
    <t>Importação de equipamentos para pesquisa e laboratório da árera de Ciência e Engenharia de Petróleo</t>
  </si>
  <si>
    <t>Importação de eqiupamentos para pesquisas projeto pesquisa avançada em tv digital</t>
  </si>
  <si>
    <t xml:space="preserve">Importação de EQUIPAMENTOS para Prof.  MARCELO LEIGUI- CABOS  E CONECTORES </t>
  </si>
  <si>
    <t>Cancelada</t>
  </si>
  <si>
    <t>COTAÇÃO ELETRÔNICA - Deserta</t>
  </si>
  <si>
    <t xml:space="preserve">Quimiglas Vidros Técnicos Ltda </t>
  </si>
  <si>
    <t>04.393.313/0001-08</t>
  </si>
  <si>
    <t>Unicenter de Itu Ltda ME</t>
  </si>
  <si>
    <t>09.438.570/0001-32</t>
  </si>
  <si>
    <t xml:space="preserve">Instituto Terra </t>
  </si>
  <si>
    <t>02.776.897/0001-75</t>
  </si>
  <si>
    <t>56.125.891/0001-67</t>
  </si>
  <si>
    <t xml:space="preserve">64.179.609/0001-52 </t>
  </si>
  <si>
    <t>Itens</t>
  </si>
  <si>
    <t>Itens Cancelados e/ou Desertos</t>
  </si>
  <si>
    <t>Qtde</t>
  </si>
  <si>
    <t>Grupo?</t>
  </si>
  <si>
    <t>Houve? Se sim Quais?</t>
  </si>
  <si>
    <t>Valor de referência dos cancelados/desertos</t>
  </si>
  <si>
    <t>Se sim qtos?</t>
  </si>
  <si>
    <t>Cancelado</t>
  </si>
  <si>
    <t>CANCELADO</t>
  </si>
  <si>
    <t>DESERTO</t>
  </si>
  <si>
    <t>07, 08 e 18</t>
  </si>
  <si>
    <t>Teve Itens Desertos e/ou cancelados na Aceitação</t>
  </si>
  <si>
    <t>Aquisição de material de consumo para compor laboratório didático de análise instrumental</t>
  </si>
  <si>
    <t>05 e 08</t>
  </si>
  <si>
    <t>08 e 13</t>
  </si>
  <si>
    <t>Exclusivo ME/EPP. Teve Itens Desertou e/ou Cancelados na Aceitação</t>
  </si>
  <si>
    <t>Aviso de licitação não cadastrado</t>
  </si>
  <si>
    <t>item 04</t>
  </si>
  <si>
    <t>01, 02, 03, 07 e 08</t>
  </si>
  <si>
    <t>Item 09</t>
  </si>
  <si>
    <t>Exclusivo ME-EPP</t>
  </si>
  <si>
    <t>itens 03, 06 e 10</t>
  </si>
  <si>
    <t>Item 15</t>
  </si>
  <si>
    <t>itens 01 e 12</t>
  </si>
  <si>
    <t>1 lote com itens 28 e 29. Demais itens sem lote</t>
  </si>
  <si>
    <t>Itens 13, 16, 17, 19 e 20</t>
  </si>
  <si>
    <t>Grupo 2 e 3 (itens de 12 a 26)</t>
  </si>
  <si>
    <t>Itens 02, 03, 04 e 06</t>
  </si>
  <si>
    <r>
      <t xml:space="preserve">Teve Itens Cancelados na </t>
    </r>
    <r>
      <rPr>
        <b/>
        <sz val="10"/>
        <rFont val="Tahoma"/>
        <family val="2"/>
      </rPr>
      <t xml:space="preserve">Adjudicação </t>
    </r>
  </si>
  <si>
    <t>Grupo 01 (itens 1 a 10) e item 17</t>
  </si>
  <si>
    <t>Itens 01, 07, 28, 80 e 81</t>
  </si>
  <si>
    <t>Itens 04, 06, 07, 13, 17, 18, 19, 21, 30, 37, 38, 45, 47, 56, 59, 60, e 61</t>
  </si>
  <si>
    <t>2 ou 3 ??</t>
  </si>
  <si>
    <t>Itens 08, 09, 10, 11, 14 e 30</t>
  </si>
  <si>
    <t>1 Lote com os itens 01 a 04. Demais itens avulso</t>
  </si>
  <si>
    <t>121 itens cancelados ou desertos: ver planilha 02</t>
  </si>
  <si>
    <t>Itens 04, 34, 207, 261, 331, 341, 401, 437, 447 e 464</t>
  </si>
  <si>
    <t>Lote 01 Permanente (itens 01 a 12) / Lote 02 Consumo (itens 13 a 36)</t>
  </si>
  <si>
    <t>Grupo 02 (itens de 13 a 36)</t>
  </si>
  <si>
    <t>Itens 01, 04 e 06</t>
  </si>
  <si>
    <t>No Sidec publicação está PENDENTE desde 14/12/2009</t>
  </si>
  <si>
    <t>Item 02</t>
  </si>
  <si>
    <t>Aquisição plaquetas metálicas flexíveis em alúminio - etiqueta patrimonial</t>
  </si>
  <si>
    <t>Bandeiras e acessórios para uso em solenidade</t>
  </si>
  <si>
    <t>Aquisição Mat projeto desenv atividade física</t>
  </si>
  <si>
    <t>Itens 04, 05, 06 e 07</t>
  </si>
  <si>
    <t>Aquisição de reagentes para curso de pós-graduação em nanociencia</t>
  </si>
  <si>
    <t>Item 06</t>
  </si>
  <si>
    <t>Aquisição de Consumíveis plásticos</t>
  </si>
  <si>
    <t>Itens 22, 23, 24, 25, 28 e 29</t>
  </si>
  <si>
    <t>Aquisição de cubetas e janela de quartzo para Nanociencias</t>
  </si>
  <si>
    <t>Aquisição capa processos</t>
  </si>
  <si>
    <t>Licença de software academico SPSS</t>
  </si>
  <si>
    <t>Licença de software academico Origin 8.0</t>
  </si>
  <si>
    <t>Cartucho de toner e fax</t>
  </si>
  <si>
    <t>Impresso encadernado do relatorio instituicional</t>
  </si>
  <si>
    <t>não aparece no comprasnet</t>
  </si>
  <si>
    <t>Suspenso</t>
  </si>
  <si>
    <t>suspenso</t>
  </si>
  <si>
    <t>Reagentes Prof Mauro Coelho</t>
  </si>
  <si>
    <t>Itens 02, 03, 59 e 75</t>
  </si>
  <si>
    <t>Reagentes Lab transformação e pesquisa</t>
  </si>
  <si>
    <t>Itens 01, 10, 13, 46, 57 e 72</t>
  </si>
  <si>
    <t>Acessórios (microvias, membrana) para lab transformação e pesquisa</t>
  </si>
  <si>
    <t>Itens 01, 06, 17, 19, 22, 35, 47, 48, 51, 52, 53, 54, 65, 68, 69, 70, 71, 73, 74, 75, 76, 77, 78, 79, 82, 83, 84 e 86</t>
  </si>
  <si>
    <t>Aguarda Adjudicação e homologação - até 22/01/10 não havia ocorrido a adjudicação ainda.</t>
  </si>
  <si>
    <t>Reagentes Prof Mauro Coelho lab de transformação e pesquisa</t>
  </si>
  <si>
    <t>Itens 49 e 60</t>
  </si>
  <si>
    <t>Reagentes Orgânicos Prof Vani</t>
  </si>
  <si>
    <t>Itens 16, 20, 21, 23, 34, 39, 43, 54, 56, 57, 68, 69, 82, 88, 94 e 96</t>
  </si>
  <si>
    <t>Mat pesquisa pos engenharia da informação Prof Ivan</t>
  </si>
  <si>
    <t>Reagentes preparação amostras lab Prof Raquel</t>
  </si>
  <si>
    <t>Itens 01, 05, 09, 10, 11, 12, 14, 28, 31 e 50</t>
  </si>
  <si>
    <t>Aminoacidos lab pesquisa Prof Vani</t>
  </si>
  <si>
    <t>Itens 05, 17, 20, 25, 59, 65, 73, 74, 79, 80, 82, 83, 84, 93 e 94</t>
  </si>
  <si>
    <t>Mat (tesoura, bisturi) lab materia condensada Prof Raquel</t>
  </si>
  <si>
    <t>Itens 03, 04, 06, 11 e 26</t>
  </si>
  <si>
    <t>Vidraria Nucleo Cognição Sistemas Complexos CMCC</t>
  </si>
  <si>
    <t>Reagentes para laboratório didático e de pesquisa</t>
  </si>
  <si>
    <t>Itens 23, 32, 33, 34, 35, 36, 43, 48, 50, 77, 92 e 93</t>
  </si>
  <si>
    <t>Lectina, Albumina e Acetamido para Pós Graduação - Nanociências e Materiais Avançados</t>
  </si>
  <si>
    <t>Reagentes Controlados para laboratórios didáticos e de Pesquisa</t>
  </si>
  <si>
    <t>Itens 04, 07, 11, 22 e 36</t>
  </si>
  <si>
    <t>Materiais de consumo descartaveis e vidrarias</t>
  </si>
  <si>
    <t>Itens 14, 15, 16, 17, 18, 19, 20, 21 e 50</t>
  </si>
  <si>
    <t>Vidrarias para laboratório de Processos e Transformação I a V (bloco B) e laboratórios de Pesquisa do Bloco A</t>
  </si>
  <si>
    <t>Itens 17, 39, 49 e 62</t>
  </si>
  <si>
    <t>Reagentes para Biologia Molecular, celuar e bioquímica</t>
  </si>
  <si>
    <t>Itens 12, 13, 16, 17, 23, 28, 36, 44, 45, 46, 47, 48, 49, 50, 51, 52, 61, 76, 86 e 87</t>
  </si>
  <si>
    <t>Materiais de consumo para Laboratórios do Núcleo de Cognição e Sistemas Complexos</t>
  </si>
  <si>
    <t>Reagentes para laboratório de Processos e Transformação I a V (bloco B) e laboratórios de Pesquisa do Bloco A</t>
  </si>
  <si>
    <t>dezembro</t>
  </si>
  <si>
    <t>Itens 09, 61, 62, 63, 64, 65, 68, 69, 70, 76, 82, 101, 103 e 106</t>
  </si>
  <si>
    <t>Reagentes para Laboratórios de Pesquisa de grupos experimentais</t>
  </si>
  <si>
    <t>Itens 03, 06, 07, 18, 20, 26, 30, 36, 37, 39, 41, 42, 43, 45, 48 até 66</t>
  </si>
  <si>
    <t>Sensores e Adaptadores para uso em conjunto dos kits Lego</t>
  </si>
  <si>
    <t>Softwares Academicos: Labview Academic Licence Campus 8.6 e Multisim versão 10.1 - Academic Site Licence Circuits Option</t>
  </si>
  <si>
    <t xml:space="preserve">Softwares Academicos </t>
  </si>
  <si>
    <t>Software acadêmico para as disciplinas de engenharia ambiental do Centro de Engenharia, Modelagem e Ciências Sociais Aplicadas</t>
  </si>
  <si>
    <t>Software acadêmico (IDRISI Campus Licence) para as disciplinas de Engenharia Ambiental do CECS</t>
  </si>
  <si>
    <t>Software acadêmico (ENVI - Environment for visualing Images) para as disciplinas de Engenharia Ambiental do CECS</t>
  </si>
  <si>
    <t>Títulos Bibliográficos em DVD</t>
  </si>
  <si>
    <t>Itens de 12 a 23, de 44 a 51 e de 56 a 64</t>
  </si>
  <si>
    <t>Equipamentos para o cursot de Engenharia de instrumentação, automação e robótica.</t>
  </si>
  <si>
    <t>Materiais para o Núcleo de Atenção a Saúde</t>
  </si>
  <si>
    <t>Itens 04 e 05</t>
  </si>
  <si>
    <t>Maior desconto - 35%</t>
  </si>
  <si>
    <t>Livros Internacionais</t>
  </si>
  <si>
    <t>Maior desconto - 35,10%</t>
  </si>
  <si>
    <t>Sistema de Sonorização para Salas de aulas e anfiteatros.</t>
  </si>
  <si>
    <t>Equipamentos para as disciplinas de: Introdução a Bioengenharia Biomédica, Instrumentação Biomédica Avançada, Engenharia de Reabilitação e Biofeedback, etc.</t>
  </si>
  <si>
    <t>Equipamentos para Pós-Graduação em Engenharia da Informação, projeto: Rede de cooperação universitária.</t>
  </si>
  <si>
    <t>Item 01</t>
  </si>
  <si>
    <t>Equipamentos para o curso de Engenharia Aeroespacial</t>
  </si>
  <si>
    <t>Equipamentos para o Centro de Engenharia e Cicências Sociais Aplicadas - Disciplinas de Instalações Elétricas  I e II</t>
  </si>
  <si>
    <t>Conjunto de Equipamentos e Acessórios para sala de preparação de amostras da CEM</t>
  </si>
  <si>
    <t>Conjuntos de Geradores</t>
  </si>
  <si>
    <t xml:space="preserve">Sistema de CFTV </t>
  </si>
  <si>
    <t>Kit para Preparação de Placas para curso da Pós-Graduação em Nanociências e Materiais avançados</t>
  </si>
  <si>
    <t>Kits Didáticos de Fisiologia</t>
  </si>
  <si>
    <t>Centrifuga refrigerada, rotor, sonicador ultra-sonico, pressurizador automatico, sistema compato Direct T e outros itens para laboratório do nucleo de cognição e sistemas complexos</t>
  </si>
  <si>
    <t>Item 04</t>
  </si>
  <si>
    <t>Máquina de ensaio mecanico de impacto, Laminadora e bomba de vácuo</t>
  </si>
  <si>
    <t>Máquina Universal de ensaios mecanicos para utilização do CECS</t>
  </si>
  <si>
    <t>Materiais de Expediente</t>
  </si>
  <si>
    <t>Itens 19, 72 e 73</t>
  </si>
  <si>
    <t>Sistema de deposição de metias a alto vácuo</t>
  </si>
  <si>
    <t>Extrusora Monorosca</t>
  </si>
  <si>
    <t>Banho cinemático, plastometro e balança eletronica analitica</t>
  </si>
  <si>
    <t>Equipamentos para utilização nas disciplinas de Engenharia de Instrumentação, automação e robótica</t>
  </si>
  <si>
    <t>Equipamentos para Instrumentação óptica</t>
  </si>
  <si>
    <t>Plataforma de testes em redes de fibras óticas com módulo OTDR</t>
  </si>
  <si>
    <t>Itens 22, 23 e 24</t>
  </si>
  <si>
    <t>Equipamentos de Hardware para laboratórios didáticos do Bloco A</t>
  </si>
  <si>
    <t xml:space="preserve">Equipamentos para Bioengenharia (amalgador odontológico entre outros) </t>
  </si>
  <si>
    <t>Equipamentos para Pós-Graduação em Energia</t>
  </si>
  <si>
    <t>Materiais para Pós-Graduação-Engenharia da Informação</t>
  </si>
  <si>
    <t xml:space="preserve">Equipamentos de Criogenia </t>
  </si>
  <si>
    <t>Item 03</t>
  </si>
  <si>
    <t>Equipamentos para Pós-Graduação em Nanociências e Materiais Avançados</t>
  </si>
  <si>
    <t>Estufa para Pós-Graduação em Nanociências e Materiais Avançados</t>
  </si>
  <si>
    <t>Aquisição e Instalação de Mobiliário de laboratório para Bloco A</t>
  </si>
  <si>
    <t xml:space="preserve">Equipamenots para Grad. Bioengenharia </t>
  </si>
  <si>
    <t>Equipamento Leica para Laboratório CMCC</t>
  </si>
  <si>
    <t>item 01 avulso, demais itens em 01 lote</t>
  </si>
  <si>
    <t>Equipamento de Eletroforese Capilar</t>
  </si>
  <si>
    <t>Equipamentos para disciplinas de Bioquímica, bioquimica metabólica, experimental, genética molecaular, microbiologia e transformações bioquímicas</t>
  </si>
  <si>
    <t>01 lote com os itens de 01 a 09. Itens 10 e 11 avulsos</t>
  </si>
  <si>
    <t>Cortadeira Metalográfica</t>
  </si>
  <si>
    <t>Catracas, Cancelas, Softwares, etc.</t>
  </si>
  <si>
    <t>Reagentes para Laboratórios de Processos e transformação do Bloco B e de Pesquisa do Bloco A</t>
  </si>
  <si>
    <t>Item 74</t>
  </si>
  <si>
    <t>Equipamentos p/CECS</t>
  </si>
  <si>
    <t>banners de lona para Prograd</t>
  </si>
  <si>
    <t>elementos ativos para rede de comunicação de dados e voz para Bloco A</t>
  </si>
  <si>
    <t>solução de backup automatizado</t>
  </si>
  <si>
    <t>material permanente para atividade de pesquisa -cecs</t>
  </si>
  <si>
    <t>aquisição de celula de carga</t>
  </si>
  <si>
    <t>aquisição de equipamentos liofilizador</t>
  </si>
  <si>
    <t>materiais para laboratório CMCC</t>
  </si>
  <si>
    <t>Itens 03 e 12</t>
  </si>
  <si>
    <t>Prestação de serviços de agenciamento de carga internacional</t>
  </si>
  <si>
    <t>Maior desconto</t>
  </si>
  <si>
    <t>prestação se serviços de acesso a internet móvel pelo protocolo IP</t>
  </si>
  <si>
    <t>seguro total para os 5 veículos oficiais da UFABC</t>
  </si>
  <si>
    <t>Serviço de adequação de anfiteatros no Bloco A do Campus Santo André</t>
  </si>
  <si>
    <t>Materiais de consumo para CCNH</t>
  </si>
  <si>
    <t>Itens 03, 04, 05, 06, 14, 15, 16 e 20</t>
  </si>
  <si>
    <t>Computadores, impressoras e projetores</t>
  </si>
  <si>
    <r>
      <t xml:space="preserve">Teve Itens cancelados na </t>
    </r>
    <r>
      <rPr>
        <b/>
        <sz val="10"/>
        <rFont val="Tahoma"/>
        <family val="2"/>
      </rPr>
      <t>Adjudicação</t>
    </r>
  </si>
  <si>
    <t>Reagentes Químicos para laboratório do Nucleo de cognição e sistemas complexos</t>
  </si>
  <si>
    <t>Itens 01, 08, 09, 11 e 14</t>
  </si>
  <si>
    <t>Vidraria para laboratório didático</t>
  </si>
  <si>
    <t>Material de consumo pra laboratório do Nucleo de cognição e sistemas complexos</t>
  </si>
  <si>
    <t>Itens 22, 48 e 49</t>
  </si>
  <si>
    <t>Reagentes para laboratórios dos cursos de ciencias e tecnologia e ciencias biológicas</t>
  </si>
  <si>
    <t xml:space="preserve">Materiais de Consumo para Laboratórios  </t>
  </si>
  <si>
    <t>Itens 09, 10, 14, 27, 28, 36, 38 e 39</t>
  </si>
  <si>
    <t>Reagentes para biologia celular e microbiologia</t>
  </si>
  <si>
    <t xml:space="preserve">Reagentes para laboratório didáticos </t>
  </si>
  <si>
    <t>Itens 04, 09, 12, 13, 21, 24, 31, 32, 52, 58, 59, 65, 67, 68, 69, 71 a 75, 78 e 79</t>
  </si>
  <si>
    <t xml:space="preserve">Suprimentos de Informática </t>
  </si>
  <si>
    <t>Itens 01, 02, 07, 09, 14, 18, 19, 20 e 21</t>
  </si>
  <si>
    <t>Material de Consumo para a Pós Graduação</t>
  </si>
  <si>
    <t>Itens 11 a 17</t>
  </si>
  <si>
    <t>Reagentes Quimicos Controlado</t>
  </si>
  <si>
    <t>Item 14</t>
  </si>
  <si>
    <t>Corrimão para Edificio Canada e campus SBC</t>
  </si>
  <si>
    <t>Materiais de consumo para laboratórios didáticos</t>
  </si>
  <si>
    <t>Equipamentos de Informática</t>
  </si>
  <si>
    <t>Carteiras Universitárias</t>
  </si>
  <si>
    <t>1 lote com os itens 1 a 4. Item cinco avulso</t>
  </si>
  <si>
    <t>Equipamentos para os cursos de graduação do CECS</t>
  </si>
  <si>
    <t>Equipamentos para experimentos</t>
  </si>
  <si>
    <t>Equipamentos para engenharia da informação</t>
  </si>
  <si>
    <t>Espectrofotrometro e lavadora microplacas</t>
  </si>
  <si>
    <t>Material permanente para compor laboratórios didáticos</t>
  </si>
  <si>
    <t>Itens 05 e 11</t>
  </si>
  <si>
    <t>Equipamentos de Laboratório Químico</t>
  </si>
  <si>
    <t>Material para Pós graduação em nanociências</t>
  </si>
  <si>
    <t>Itens 01, 06 e 07</t>
  </si>
  <si>
    <t>Mobiliário</t>
  </si>
  <si>
    <t>4 lotes até o item 15. Demais itens avulsos</t>
  </si>
  <si>
    <t>Lousas, telas de projeção e quadros brancos</t>
  </si>
  <si>
    <t>1 lote com os itens 1 e 2. Itens 03 e 04 avulsos</t>
  </si>
  <si>
    <t>Mobiliário para Biblioteca e Armários Guarda volumes</t>
  </si>
  <si>
    <t>Itens 01, 03 a 08, 11 a 22</t>
  </si>
  <si>
    <t>Computadores para laboratórios didáticos do Bloco A</t>
  </si>
  <si>
    <t>Aquisição de equipamentos, tubos capilares de sílica fundida para laboratórios</t>
  </si>
  <si>
    <t xml:space="preserve">Serviço de gerenciamento, suporte, controle e manutenção de software e hardware da área de computação científica da UFABC </t>
  </si>
  <si>
    <t>fornecimento de licenças de uso perpétuo de softwares acadêmciso e administrativos</t>
  </si>
  <si>
    <t>não aparece no comprasnte</t>
  </si>
  <si>
    <t>Revogado</t>
  </si>
  <si>
    <t>aquisição de material permanente para laboratórios didáticos - CCNH</t>
  </si>
  <si>
    <t>Itens 01, 03 e 04</t>
  </si>
  <si>
    <t>Equipamentos de informática para uso do CECS</t>
  </si>
  <si>
    <t>Itens 01 , 06 e 08</t>
  </si>
  <si>
    <t>contratação de empresa para prestação de serviços de recepção</t>
  </si>
  <si>
    <t>Contratação de empresa para prestação de serviços de condução de veículos automotores leves e de carga (motorista misto), para direção de veículos da frota da UFABC</t>
  </si>
  <si>
    <t>Contratação de serviços de limpeza, asseio e conservação predial para bloco A e SBC</t>
  </si>
  <si>
    <t>Contratação de serviços de vigilância patrimonial</t>
  </si>
  <si>
    <t>Equipamentos para Laboratórios Didáticos</t>
  </si>
  <si>
    <t>Sistema de segurança para biblioteca</t>
  </si>
  <si>
    <t>Contratação empresa gráfica para confecção de diplomas</t>
  </si>
  <si>
    <t>Aquisição Dewars para nitrogênio Líquido</t>
  </si>
  <si>
    <t>Aquisição de Equipamento para o CECS para cursos de Graduação</t>
  </si>
  <si>
    <t>Aquisição de equipamentos para engenharia ambiental - CECS</t>
  </si>
  <si>
    <t>Itens 28, 29, 32 a 37</t>
  </si>
  <si>
    <t>Aquisição de reagentes químicos para CCNH</t>
  </si>
  <si>
    <t>Itens 22, 45 e 51</t>
  </si>
  <si>
    <t xml:space="preserve">Aquisição equipamentos para laboratório de pesquisa  do Grupo de Física </t>
  </si>
  <si>
    <t>Sistema de Extração de Fumaça</t>
  </si>
  <si>
    <t xml:space="preserve">EQUIPAMENTO PARA POS GRADUAÇÃO </t>
  </si>
  <si>
    <t>PERMANENTE</t>
  </si>
  <si>
    <t>Serviços de cabeamento estruturado</t>
  </si>
  <si>
    <t>Aquisição de licença de software para o laboratório LESSMA (BLOCO B)</t>
  </si>
  <si>
    <t>Extintores para Salete - SBC</t>
  </si>
  <si>
    <t>número não utilizado. Ver observações</t>
  </si>
  <si>
    <t>Número não utilizado, pois o processo retornou da Procuradoria Jurídica em 2010, sendo utilizado para publicação o número 01/2010.</t>
  </si>
  <si>
    <t>Aquisição de botijões de gás 13kg e fornecimento de gás GLP</t>
  </si>
  <si>
    <t>Transporte de pessoal - onibus e microonibus</t>
  </si>
  <si>
    <t>Galões de Agua mineral</t>
  </si>
  <si>
    <t>Tubos Capilares</t>
  </si>
  <si>
    <t>Maior desconto -0,05%</t>
  </si>
  <si>
    <t>prestação de serviços de passagens aéreas</t>
  </si>
  <si>
    <t>Totais Gerais</t>
  </si>
  <si>
    <t>- Selecionar a opção desejada.</t>
  </si>
  <si>
    <t>- Clicar no link com o número e ano do pregão.</t>
  </si>
  <si>
    <t>- Selecione "OK".</t>
  </si>
  <si>
    <t>- Como parâmetros mínimos de busca, digitar no campo "Cód. UASG (Unid. de Compra)" o número 154503, além do número e ano do Pregão desejado (exemplo: Pregão 1/2012 - digitar da seguinte forma: 12012).</t>
  </si>
  <si>
    <t>- Selecionar as opções "Consultas" e "Atas de Pregões/Anexos"</t>
  </si>
  <si>
    <t>- Clicar na opção "Acesso Livre", contida na barra horizontal laranja</t>
  </si>
  <si>
    <t>- Acessar o site: www.comprasnet.gov.br</t>
  </si>
  <si>
    <t>Maior detalhamento de cada Pregão, inclusive a Ata correspondente, pode ser visualizada da seguinte forma:</t>
  </si>
  <si>
    <t>- Contato: cpl@ufabc.edu.br</t>
  </si>
  <si>
    <t>- Unidade Administrativa de Serviços Gerais (UASG): 154503</t>
  </si>
  <si>
    <t>- Órgão Subordinado ou Entidade Vinculada: 26352</t>
  </si>
  <si>
    <t>- Órgão Superior: 26000</t>
  </si>
  <si>
    <t>Informações a serem disponibilizadas em conjunto com as planilhas: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</si>
</sst>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0000"/>
    <numFmt numFmtId="179" formatCode="00"/>
    <numFmt numFmtId="180" formatCode="[$-416]dddd\,\ d&quot; de &quot;mmmm&quot; de &quot;yyyy"/>
    <numFmt numFmtId="181" formatCode="0\°"/>
    <numFmt numFmtId="182" formatCode="[$-416]d\-mmm\-yy;@"/>
    <numFmt numFmtId="183" formatCode="00000000\-0"/>
    <numFmt numFmtId="184" formatCode="mmm/yyyy"/>
    <numFmt numFmtId="185" formatCode="&quot;R$ &quot;#,##0.00"/>
    <numFmt numFmtId="186" formatCode="00000"/>
    <numFmt numFmtId="187" formatCode="0000000"/>
    <numFmt numFmtId="188" formatCode="&quot;Sim&quot;;&quot;Sim&quot;;&quot;Não&quot;"/>
    <numFmt numFmtId="189" formatCode="&quot;Verdadeiro&quot;;&quot;Verdadeiro&quot;;&quot;Falso&quot;"/>
    <numFmt numFmtId="190" formatCode="&quot;Ativar&quot;;&quot;Ativar&quot;;&quot;Desativar&quot;"/>
    <numFmt numFmtId="191" formatCode="[$€-2]\ #,##0.00_);[Red]\([$€-2]\ #,##0.00\)"/>
    <numFmt numFmtId="192" formatCode="[$-409]d/m/yy\ h:mm\ AM/PM;@"/>
    <numFmt numFmtId="193" formatCode="[$-F800]dddd\,\ mmmm\ dd\,\ yyyy"/>
    <numFmt numFmtId="194" formatCode="000"/>
    <numFmt numFmtId="195" formatCode="#,##0.000"/>
    <numFmt numFmtId="196" formatCode="&quot;R$ &quot;#,##0.000"/>
    <numFmt numFmtId="197" formatCode="_-[$R$-416]\ * #,##0.00_-;\-[$R$-416]\ * #,##0.00_-;_-[$R$-416]\ * &quot;-&quot;??_-;_-@_-"/>
    <numFmt numFmtId="198" formatCode="dd/mm/yy;@"/>
    <numFmt numFmtId="199" formatCode="d/m/yy;@"/>
    <numFmt numFmtId="200" formatCode="dd\.mm\.yyyy;@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sz val="10"/>
      <color indexed="10"/>
      <name val="Tahoma"/>
      <family val="2"/>
    </font>
    <font>
      <sz val="9"/>
      <name val="Arial"/>
      <family val="2"/>
    </font>
    <font>
      <b/>
      <sz val="14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Tahoma"/>
      <family val="2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  <font>
      <b/>
      <sz val="12"/>
      <color rgb="FFFF0000"/>
      <name val="Tahoma"/>
      <family val="2"/>
    </font>
    <font>
      <sz val="12"/>
      <color rgb="FFFF0000"/>
      <name val="Tahoma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289">
    <xf numFmtId="0" fontId="0" fillId="0" borderId="0" xfId="0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79" fontId="5" fillId="33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8" fontId="5" fillId="33" borderId="0" xfId="0" applyNumberFormat="1" applyFont="1" applyFill="1" applyBorder="1" applyAlignment="1">
      <alignment horizontal="center" vertical="center" wrapText="1"/>
    </xf>
    <xf numFmtId="14" fontId="5" fillId="33" borderId="0" xfId="0" applyNumberFormat="1" applyFont="1" applyFill="1" applyBorder="1" applyAlignment="1">
      <alignment horizontal="center" vertical="center" wrapText="1"/>
    </xf>
    <xf numFmtId="14" fontId="4" fillId="33" borderId="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4" fontId="4" fillId="34" borderId="10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185" fontId="4" fillId="34" borderId="10" xfId="0" applyNumberFormat="1" applyFont="1" applyFill="1" applyBorder="1" applyAlignment="1">
      <alignment horizontal="center" vertical="center" wrapText="1"/>
    </xf>
    <xf numFmtId="194" fontId="4" fillId="34" borderId="10" xfId="0" applyNumberFormat="1" applyFont="1" applyFill="1" applyBorder="1" applyAlignment="1">
      <alignment horizontal="center" vertical="center" wrapText="1"/>
    </xf>
    <xf numFmtId="178" fontId="4" fillId="34" borderId="10" xfId="0" applyNumberFormat="1" applyFont="1" applyFill="1" applyBorder="1" applyAlignment="1">
      <alignment horizontal="center" vertical="center" wrapText="1"/>
    </xf>
    <xf numFmtId="179" fontId="4" fillId="34" borderId="10" xfId="0" applyNumberFormat="1" applyFont="1" applyFill="1" applyBorder="1" applyAlignment="1">
      <alignment horizontal="center" vertical="center" wrapText="1"/>
    </xf>
    <xf numFmtId="194" fontId="4" fillId="33" borderId="0" xfId="0" applyNumberFormat="1" applyFont="1" applyFill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center" vertical="center" wrapText="1"/>
    </xf>
    <xf numFmtId="185" fontId="5" fillId="33" borderId="0" xfId="0" applyNumberFormat="1" applyFont="1" applyFill="1" applyBorder="1" applyAlignment="1">
      <alignment horizontal="center" vertical="center" wrapText="1"/>
    </xf>
    <xf numFmtId="185" fontId="4" fillId="33" borderId="0" xfId="0" applyNumberFormat="1" applyFont="1" applyFill="1" applyBorder="1" applyAlignment="1">
      <alignment horizontal="center" vertical="center" wrapText="1"/>
    </xf>
    <xf numFmtId="10" fontId="4" fillId="33" borderId="0" xfId="0" applyNumberFormat="1" applyFont="1" applyFill="1" applyBorder="1" applyAlignment="1">
      <alignment horizontal="center" vertical="center" wrapText="1"/>
    </xf>
    <xf numFmtId="194" fontId="4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78" fontId="5" fillId="33" borderId="10" xfId="0" applyNumberFormat="1" applyFont="1" applyFill="1" applyBorder="1" applyAlignment="1">
      <alignment horizontal="center" vertical="center" wrapText="1"/>
    </xf>
    <xf numFmtId="179" fontId="5" fillId="33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185" fontId="5" fillId="33" borderId="10" xfId="0" applyNumberFormat="1" applyFont="1" applyFill="1" applyBorder="1" applyAlignment="1">
      <alignment horizontal="center" vertical="center" wrapText="1"/>
    </xf>
    <xf numFmtId="185" fontId="4" fillId="33" borderId="10" xfId="0" applyNumberFormat="1" applyFont="1" applyFill="1" applyBorder="1" applyAlignment="1">
      <alignment horizontal="center" vertical="center" wrapText="1"/>
    </xf>
    <xf numFmtId="10" fontId="4" fillId="33" borderId="10" xfId="0" applyNumberFormat="1" applyFont="1" applyFill="1" applyBorder="1" applyAlignment="1">
      <alignment horizontal="center" vertical="center" wrapText="1"/>
    </xf>
    <xf numFmtId="194" fontId="4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178" fontId="5" fillId="33" borderId="11" xfId="0" applyNumberFormat="1" applyFont="1" applyFill="1" applyBorder="1" applyAlignment="1">
      <alignment horizontal="center" vertical="center" wrapText="1"/>
    </xf>
    <xf numFmtId="179" fontId="5" fillId="33" borderId="11" xfId="0" applyNumberFormat="1" applyFont="1" applyFill="1" applyBorder="1" applyAlignment="1">
      <alignment horizontal="center" vertical="center" wrapText="1"/>
    </xf>
    <xf numFmtId="14" fontId="5" fillId="33" borderId="11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5" fillId="33" borderId="0" xfId="0" applyFont="1" applyFill="1" applyBorder="1" applyAlignment="1">
      <alignment horizontal="justify" vertical="center" wrapText="1"/>
    </xf>
    <xf numFmtId="194" fontId="5" fillId="33" borderId="0" xfId="0" applyNumberFormat="1" applyFont="1" applyFill="1" applyBorder="1" applyAlignment="1">
      <alignment horizontal="center" vertical="center" wrapText="1"/>
    </xf>
    <xf numFmtId="194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182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182" fontId="5" fillId="33" borderId="0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182" fontId="5" fillId="33" borderId="10" xfId="0" applyNumberFormat="1" applyFont="1" applyFill="1" applyBorder="1" applyAlignment="1">
      <alignment horizontal="justify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178" fontId="4" fillId="35" borderId="10" xfId="0" applyNumberFormat="1" applyFont="1" applyFill="1" applyBorder="1" applyAlignment="1">
      <alignment horizontal="center" vertical="center" wrapText="1"/>
    </xf>
    <xf numFmtId="179" fontId="4" fillId="35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85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182" fontId="5" fillId="33" borderId="10" xfId="0" applyNumberFormat="1" applyFont="1" applyFill="1" applyBorder="1" applyAlignment="1">
      <alignment horizontal="left" vertical="center" wrapText="1"/>
    </xf>
    <xf numFmtId="182" fontId="5" fillId="0" borderId="10" xfId="0" applyNumberFormat="1" applyFont="1" applyFill="1" applyBorder="1" applyAlignment="1">
      <alignment horizontal="justify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170" fontId="5" fillId="33" borderId="10" xfId="47" applyFont="1" applyFill="1" applyBorder="1" applyAlignment="1">
      <alignment horizontal="center" vertical="center" wrapText="1"/>
    </xf>
    <xf numFmtId="14" fontId="4" fillId="35" borderId="10" xfId="0" applyNumberFormat="1" applyFont="1" applyFill="1" applyBorder="1" applyAlignment="1">
      <alignment horizontal="center" vertical="center" wrapText="1"/>
    </xf>
    <xf numFmtId="170" fontId="4" fillId="33" borderId="10" xfId="47" applyFont="1" applyFill="1" applyBorder="1" applyAlignment="1">
      <alignment horizontal="center" vertical="center" wrapText="1"/>
    </xf>
    <xf numFmtId="14" fontId="4" fillId="34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3" fontId="5" fillId="33" borderId="14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170" fontId="5" fillId="33" borderId="10" xfId="47" applyFont="1" applyFill="1" applyBorder="1" applyAlignment="1">
      <alignment vertical="center" wrapText="1"/>
    </xf>
    <xf numFmtId="170" fontId="0" fillId="0" borderId="0" xfId="47" applyFont="1" applyAlignment="1">
      <alignment/>
    </xf>
    <xf numFmtId="170" fontId="0" fillId="0" borderId="10" xfId="47" applyFont="1" applyBorder="1" applyAlignment="1">
      <alignment/>
    </xf>
    <xf numFmtId="170" fontId="0" fillId="0" borderId="0" xfId="47" applyFont="1" applyAlignment="1">
      <alignment/>
    </xf>
    <xf numFmtId="170" fontId="8" fillId="0" borderId="10" xfId="47" applyFont="1" applyBorder="1" applyAlignment="1">
      <alignment/>
    </xf>
    <xf numFmtId="170" fontId="8" fillId="0" borderId="0" xfId="47" applyFont="1" applyAlignment="1">
      <alignment/>
    </xf>
    <xf numFmtId="0" fontId="4" fillId="34" borderId="13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/>
    </xf>
    <xf numFmtId="14" fontId="0" fillId="33" borderId="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/>
    </xf>
    <xf numFmtId="0" fontId="5" fillId="36" borderId="0" xfId="0" applyFont="1" applyFill="1" applyBorder="1" applyAlignment="1">
      <alignment horizontal="center" vertical="center" wrapText="1"/>
    </xf>
    <xf numFmtId="167" fontId="5" fillId="33" borderId="10" xfId="47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1" fontId="5" fillId="33" borderId="10" xfId="0" applyNumberFormat="1" applyFont="1" applyFill="1" applyBorder="1" applyAlignment="1" quotePrefix="1">
      <alignment horizontal="center" vertical="center" wrapText="1"/>
    </xf>
    <xf numFmtId="170" fontId="8" fillId="0" borderId="10" xfId="47" applyFont="1" applyBorder="1" applyAlignment="1">
      <alignment/>
    </xf>
    <xf numFmtId="0" fontId="0" fillId="0" borderId="10" xfId="0" applyFill="1" applyBorder="1" applyAlignment="1">
      <alignment horizontal="left" wrapText="1"/>
    </xf>
    <xf numFmtId="1" fontId="5" fillId="0" borderId="11" xfId="0" applyNumberFormat="1" applyFont="1" applyFill="1" applyBorder="1" applyAlignment="1">
      <alignment horizontal="center" vertical="center" wrapText="1"/>
    </xf>
    <xf numFmtId="185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8" fontId="5" fillId="0" borderId="11" xfId="0" applyNumberFormat="1" applyFont="1" applyFill="1" applyBorder="1" applyAlignment="1">
      <alignment horizontal="center" vertical="center" wrapText="1"/>
    </xf>
    <xf numFmtId="179" fontId="5" fillId="0" borderId="11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182" fontId="5" fillId="0" borderId="10" xfId="0" applyNumberFormat="1" applyFont="1" applyFill="1" applyBorder="1" applyAlignment="1">
      <alignment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 wrapText="1"/>
    </xf>
    <xf numFmtId="185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>
      <alignment horizontal="center" vertical="center" wrapText="1"/>
    </xf>
    <xf numFmtId="14" fontId="0" fillId="0" borderId="12" xfId="0" applyNumberFormat="1" applyFill="1" applyBorder="1" applyAlignment="1">
      <alignment horizontal="center" vertical="center"/>
    </xf>
    <xf numFmtId="179" fontId="5" fillId="0" borderId="12" xfId="0" applyNumberFormat="1" applyFont="1" applyFill="1" applyBorder="1" applyAlignment="1">
      <alignment horizontal="center" vertical="center" wrapText="1"/>
    </xf>
    <xf numFmtId="167" fontId="0" fillId="0" borderId="12" xfId="0" applyNumberFormat="1" applyFill="1" applyBorder="1" applyAlignment="1">
      <alignment horizontal="center" vertical="center" wrapText="1"/>
    </xf>
    <xf numFmtId="167" fontId="0" fillId="0" borderId="10" xfId="0" applyNumberFormat="1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9" fontId="0" fillId="33" borderId="0" xfId="0" applyNumberForma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165" fontId="5" fillId="33" borderId="10" xfId="47" applyNumberFormat="1" applyFont="1" applyFill="1" applyBorder="1" applyAlignment="1">
      <alignment horizontal="center" vertical="center" wrapText="1"/>
    </xf>
    <xf numFmtId="185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167" fontId="0" fillId="0" borderId="0" xfId="0" applyNumberFormat="1" applyAlignment="1">
      <alignment/>
    </xf>
    <xf numFmtId="14" fontId="0" fillId="0" borderId="11" xfId="0" applyNumberFormat="1" applyFill="1" applyBorder="1" applyAlignment="1">
      <alignment horizontal="center" vertical="center"/>
    </xf>
    <xf numFmtId="182" fontId="5" fillId="0" borderId="11" xfId="0" applyNumberFormat="1" applyFont="1" applyFill="1" applyBorder="1" applyAlignment="1">
      <alignment horizontal="left" vertical="center" wrapText="1"/>
    </xf>
    <xf numFmtId="182" fontId="5" fillId="0" borderId="12" xfId="0" applyNumberFormat="1" applyFont="1" applyFill="1" applyBorder="1" applyAlignment="1">
      <alignment horizontal="left" vertical="center" wrapText="1"/>
    </xf>
    <xf numFmtId="10" fontId="5" fillId="33" borderId="10" xfId="0" applyNumberFormat="1" applyFont="1" applyFill="1" applyBorder="1" applyAlignment="1">
      <alignment horizontal="center" vertical="center" wrapText="1"/>
    </xf>
    <xf numFmtId="10" fontId="5" fillId="33" borderId="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4" fontId="54" fillId="33" borderId="0" xfId="0" applyNumberFormat="1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14" fontId="55" fillId="33" borderId="10" xfId="0" applyNumberFormat="1" applyFont="1" applyFill="1" applyBorder="1" applyAlignment="1">
      <alignment horizontal="center" vertical="center" wrapText="1"/>
    </xf>
    <xf numFmtId="170" fontId="55" fillId="33" borderId="10" xfId="47" applyFont="1" applyFill="1" applyBorder="1" applyAlignment="1">
      <alignment horizontal="center" vertical="center" wrapText="1"/>
    </xf>
    <xf numFmtId="170" fontId="56" fillId="33" borderId="0" xfId="47" applyFont="1" applyFill="1" applyBorder="1" applyAlignment="1">
      <alignment horizontal="center" vertical="center" wrapText="1"/>
    </xf>
    <xf numFmtId="10" fontId="55" fillId="33" borderId="10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182" fontId="5" fillId="33" borderId="0" xfId="0" applyNumberFormat="1" applyFont="1" applyFill="1" applyBorder="1" applyAlignment="1">
      <alignment horizontal="left" vertical="center" wrapText="1"/>
    </xf>
    <xf numFmtId="182" fontId="5" fillId="0" borderId="0" xfId="0" applyNumberFormat="1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182" fontId="54" fillId="37" borderId="13" xfId="0" applyNumberFormat="1" applyFont="1" applyFill="1" applyBorder="1" applyAlignment="1">
      <alignment horizontal="center" vertical="center" wrapText="1"/>
    </xf>
    <xf numFmtId="185" fontId="54" fillId="37" borderId="16" xfId="0" applyNumberFormat="1" applyFont="1" applyFill="1" applyBorder="1" applyAlignment="1">
      <alignment horizontal="center" vertical="center" wrapText="1"/>
    </xf>
    <xf numFmtId="1" fontId="4" fillId="34" borderId="11" xfId="0" applyNumberFormat="1" applyFont="1" applyFill="1" applyBorder="1" applyAlignment="1">
      <alignment horizontal="center" vertical="center" wrapText="1"/>
    </xf>
    <xf numFmtId="1" fontId="4" fillId="34" borderId="12" xfId="0" applyNumberFormat="1" applyFont="1" applyFill="1" applyBorder="1" applyAlignment="1">
      <alignment horizontal="center" vertical="center" wrapText="1"/>
    </xf>
    <xf numFmtId="170" fontId="0" fillId="0" borderId="10" xfId="47" applyFont="1" applyFill="1" applyBorder="1" applyAlignment="1">
      <alignment vertical="center"/>
    </xf>
    <xf numFmtId="170" fontId="0" fillId="0" borderId="10" xfId="47" applyFont="1" applyBorder="1" applyAlignment="1">
      <alignment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170" fontId="5" fillId="33" borderId="13" xfId="47" applyFont="1" applyFill="1" applyBorder="1" applyAlignment="1">
      <alignment horizontal="center" vertical="center" wrapText="1"/>
    </xf>
    <xf numFmtId="170" fontId="5" fillId="33" borderId="11" xfId="47" applyFont="1" applyFill="1" applyBorder="1" applyAlignment="1">
      <alignment horizontal="center" vertical="center" wrapText="1"/>
    </xf>
    <xf numFmtId="170" fontId="5" fillId="33" borderId="14" xfId="47" applyFont="1" applyFill="1" applyBorder="1" applyAlignment="1">
      <alignment horizontal="center" vertical="center" wrapText="1"/>
    </xf>
    <xf numFmtId="14" fontId="5" fillId="33" borderId="16" xfId="0" applyNumberFormat="1" applyFont="1" applyFill="1" applyBorder="1" applyAlignment="1">
      <alignment horizontal="center" vertical="center" wrapText="1"/>
    </xf>
    <xf numFmtId="170" fontId="5" fillId="0" borderId="16" xfId="47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170" fontId="5" fillId="0" borderId="10" xfId="47" applyFont="1" applyFill="1" applyBorder="1" applyAlignment="1">
      <alignment horizontal="center" vertical="center" wrapText="1"/>
    </xf>
    <xf numFmtId="170" fontId="5" fillId="33" borderId="16" xfId="47" applyFont="1" applyFill="1" applyBorder="1" applyAlignment="1">
      <alignment horizontal="center" vertical="center" wrapText="1"/>
    </xf>
    <xf numFmtId="170" fontId="5" fillId="0" borderId="10" xfId="47" applyFont="1" applyFill="1" applyBorder="1" applyAlignment="1">
      <alignment vertical="center" wrapText="1"/>
    </xf>
    <xf numFmtId="170" fontId="0" fillId="0" borderId="0" xfId="47" applyFont="1" applyFill="1" applyAlignment="1">
      <alignment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170" fontId="5" fillId="0" borderId="13" xfId="47" applyFont="1" applyFill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70" fontId="8" fillId="0" borderId="10" xfId="47" applyFont="1" applyFill="1" applyBorder="1" applyAlignment="1">
      <alignment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0" fontId="5" fillId="33" borderId="0" xfId="47" applyFont="1" applyFill="1" applyBorder="1" applyAlignment="1">
      <alignment horizontal="center" vertical="center" wrapText="1"/>
    </xf>
    <xf numFmtId="170" fontId="7" fillId="33" borderId="13" xfId="47" applyFont="1" applyFill="1" applyBorder="1" applyAlignment="1">
      <alignment horizontal="center" vertical="center" wrapText="1"/>
    </xf>
    <xf numFmtId="170" fontId="8" fillId="0" borderId="10" xfId="47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170" fontId="0" fillId="0" borderId="10" xfId="47" applyFont="1" applyFill="1" applyBorder="1" applyAlignment="1">
      <alignment vertical="center" wrapText="1"/>
    </xf>
    <xf numFmtId="170" fontId="8" fillId="0" borderId="10" xfId="47" applyFont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170" fontId="7" fillId="0" borderId="13" xfId="47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center"/>
    </xf>
    <xf numFmtId="170" fontId="7" fillId="33" borderId="13" xfId="47" applyFont="1" applyFill="1" applyBorder="1" applyAlignment="1">
      <alignment vertical="center"/>
    </xf>
    <xf numFmtId="0" fontId="5" fillId="0" borderId="10" xfId="0" applyFont="1" applyFill="1" applyBorder="1" applyAlignment="1">
      <alignment horizontal="justify" vertical="center" wrapText="1"/>
    </xf>
    <xf numFmtId="170" fontId="0" fillId="0" borderId="0" xfId="47" applyFont="1" applyAlignment="1">
      <alignment vertical="center"/>
    </xf>
    <xf numFmtId="170" fontId="0" fillId="0" borderId="0" xfId="47" applyFont="1" applyAlignment="1">
      <alignment vertical="center" wrapText="1"/>
    </xf>
    <xf numFmtId="194" fontId="54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justify" vertical="center" wrapText="1"/>
    </xf>
    <xf numFmtId="0" fontId="54" fillId="0" borderId="0" xfId="0" applyFont="1" applyFill="1" applyBorder="1" applyAlignment="1">
      <alignment horizontal="center" vertical="center" wrapText="1"/>
    </xf>
    <xf numFmtId="1" fontId="54" fillId="0" borderId="0" xfId="0" applyNumberFormat="1" applyFont="1" applyFill="1" applyBorder="1" applyAlignment="1">
      <alignment horizontal="center" vertical="center" wrapText="1"/>
    </xf>
    <xf numFmtId="178" fontId="54" fillId="0" borderId="0" xfId="0" applyNumberFormat="1" applyFont="1" applyFill="1" applyBorder="1" applyAlignment="1">
      <alignment horizontal="center" vertical="center" wrapText="1"/>
    </xf>
    <xf numFmtId="179" fontId="54" fillId="0" borderId="0" xfId="0" applyNumberFormat="1" applyFont="1" applyFill="1" applyBorder="1" applyAlignment="1">
      <alignment horizontal="center" vertical="center" wrapText="1"/>
    </xf>
    <xf numFmtId="14" fontId="54" fillId="0" borderId="0" xfId="0" applyNumberFormat="1" applyFont="1" applyFill="1" applyBorder="1" applyAlignment="1">
      <alignment horizontal="center" vertical="center" wrapText="1"/>
    </xf>
    <xf numFmtId="170" fontId="57" fillId="0" borderId="10" xfId="47" applyFont="1" applyFill="1" applyBorder="1" applyAlignment="1">
      <alignment vertical="center"/>
    </xf>
    <xf numFmtId="170" fontId="57" fillId="0" borderId="10" xfId="47" applyFont="1" applyFill="1" applyBorder="1" applyAlignment="1">
      <alignment vertical="center" wrapText="1"/>
    </xf>
    <xf numFmtId="170" fontId="57" fillId="0" borderId="0" xfId="47" applyFont="1" applyFill="1" applyBorder="1" applyAlignment="1">
      <alignment vertical="center"/>
    </xf>
    <xf numFmtId="49" fontId="57" fillId="0" borderId="10" xfId="47" applyNumberFormat="1" applyFont="1" applyFill="1" applyBorder="1" applyAlignment="1">
      <alignment horizontal="center" vertical="center"/>
    </xf>
    <xf numFmtId="10" fontId="54" fillId="0" borderId="10" xfId="0" applyNumberFormat="1" applyFont="1" applyFill="1" applyBorder="1" applyAlignment="1">
      <alignment horizontal="center" vertical="center" wrapText="1"/>
    </xf>
    <xf numFmtId="170" fontId="0" fillId="0" borderId="0" xfId="47" applyFont="1" applyAlignment="1">
      <alignment vertical="center"/>
    </xf>
    <xf numFmtId="10" fontId="4" fillId="34" borderId="10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70" fontId="4" fillId="34" borderId="10" xfId="47" applyFont="1" applyFill="1" applyBorder="1" applyAlignment="1">
      <alignment horizontal="center" vertical="center" wrapText="1"/>
    </xf>
    <xf numFmtId="170" fontId="4" fillId="34" borderId="11" xfId="47" applyFont="1" applyFill="1" applyBorder="1" applyAlignment="1">
      <alignment horizontal="center" vertical="center" wrapText="1"/>
    </xf>
    <xf numFmtId="170" fontId="4" fillId="34" borderId="12" xfId="47" applyFont="1" applyFill="1" applyBorder="1" applyAlignment="1">
      <alignment horizontal="center" vertical="center" wrapText="1"/>
    </xf>
    <xf numFmtId="182" fontId="4" fillId="34" borderId="10" xfId="0" applyNumberFormat="1" applyFont="1" applyFill="1" applyBorder="1" applyAlignment="1">
      <alignment horizontal="center" vertical="center" wrapText="1"/>
    </xf>
    <xf numFmtId="14" fontId="4" fillId="34" borderId="10" xfId="0" applyNumberFormat="1" applyFont="1" applyFill="1" applyBorder="1" applyAlignment="1">
      <alignment horizontal="center" vertical="center" wrapText="1"/>
    </xf>
    <xf numFmtId="170" fontId="11" fillId="33" borderId="17" xfId="47" applyFont="1" applyFill="1" applyBorder="1" applyAlignment="1">
      <alignment horizontal="center" vertical="center" wrapText="1"/>
    </xf>
    <xf numFmtId="170" fontId="11" fillId="33" borderId="16" xfId="47" applyFont="1" applyFill="1" applyBorder="1" applyAlignment="1">
      <alignment horizontal="center" vertical="center" wrapText="1"/>
    </xf>
    <xf numFmtId="170" fontId="11" fillId="0" borderId="17" xfId="47" applyFont="1" applyFill="1" applyBorder="1" applyAlignment="1">
      <alignment horizontal="center" vertical="center" wrapText="1"/>
    </xf>
    <xf numFmtId="170" fontId="11" fillId="0" borderId="16" xfId="47" applyFont="1" applyFill="1" applyBorder="1" applyAlignment="1">
      <alignment horizontal="center" vertical="center" wrapText="1"/>
    </xf>
    <xf numFmtId="170" fontId="11" fillId="33" borderId="10" xfId="47" applyFont="1" applyFill="1" applyBorder="1" applyAlignment="1">
      <alignment horizontal="center" vertical="center" wrapText="1"/>
    </xf>
    <xf numFmtId="1" fontId="4" fillId="34" borderId="11" xfId="0" applyNumberFormat="1" applyFont="1" applyFill="1" applyBorder="1" applyAlignment="1">
      <alignment horizontal="center" vertical="center" wrapText="1"/>
    </xf>
    <xf numFmtId="1" fontId="4" fillId="34" borderId="15" xfId="0" applyNumberFormat="1" applyFont="1" applyFill="1" applyBorder="1" applyAlignment="1">
      <alignment horizontal="center" vertical="center" wrapText="1"/>
    </xf>
    <xf numFmtId="1" fontId="4" fillId="34" borderId="12" xfId="0" applyNumberFormat="1" applyFont="1" applyFill="1" applyBorder="1" applyAlignment="1">
      <alignment horizontal="center" vertical="center" wrapText="1"/>
    </xf>
    <xf numFmtId="1" fontId="4" fillId="34" borderId="13" xfId="0" applyNumberFormat="1" applyFont="1" applyFill="1" applyBorder="1" applyAlignment="1">
      <alignment horizontal="center" vertical="center" wrapText="1"/>
    </xf>
    <xf numFmtId="182" fontId="5" fillId="33" borderId="0" xfId="0" applyNumberFormat="1" applyFont="1" applyFill="1" applyBorder="1" applyAlignment="1">
      <alignment horizontal="center" vertical="center" wrapText="1"/>
    </xf>
    <xf numFmtId="185" fontId="4" fillId="34" borderId="10" xfId="0" applyNumberFormat="1" applyFont="1" applyFill="1" applyBorder="1" applyAlignment="1">
      <alignment horizontal="center" vertical="center" wrapText="1"/>
    </xf>
    <xf numFmtId="179" fontId="1" fillId="33" borderId="0" xfId="44" applyNumberFormat="1" applyFill="1" applyBorder="1" applyAlignment="1" applyProtection="1">
      <alignment vertical="center" wrapText="1"/>
      <protection/>
    </xf>
    <xf numFmtId="1" fontId="5" fillId="33" borderId="0" xfId="0" applyNumberFormat="1" applyFont="1" applyFill="1" applyBorder="1" applyAlignment="1">
      <alignment horizontal="center" vertical="center" wrapText="1"/>
    </xf>
    <xf numFmtId="179" fontId="5" fillId="37" borderId="0" xfId="0" applyNumberFormat="1" applyFont="1" applyFill="1" applyBorder="1" applyAlignment="1">
      <alignment horizontal="center" vertical="center" wrapText="1"/>
    </xf>
    <xf numFmtId="14" fontId="4" fillId="34" borderId="11" xfId="0" applyNumberFormat="1" applyFont="1" applyFill="1" applyBorder="1" applyAlignment="1">
      <alignment horizontal="center" vertical="center" wrapText="1"/>
    </xf>
    <xf numFmtId="14" fontId="4" fillId="34" borderId="15" xfId="0" applyNumberFormat="1" applyFont="1" applyFill="1" applyBorder="1" applyAlignment="1">
      <alignment horizontal="center" vertical="center" wrapText="1"/>
    </xf>
    <xf numFmtId="182" fontId="4" fillId="35" borderId="10" xfId="0" applyNumberFormat="1" applyFont="1" applyFill="1" applyBorder="1" applyAlignment="1">
      <alignment horizontal="center" vertical="center" wrapText="1"/>
    </xf>
    <xf numFmtId="14" fontId="4" fillId="35" borderId="10" xfId="0" applyNumberFormat="1" applyFont="1" applyFill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85" fontId="4" fillId="35" borderId="10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left" vertical="center" wrapText="1"/>
    </xf>
    <xf numFmtId="182" fontId="5" fillId="0" borderId="12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67" fontId="0" fillId="0" borderId="11" xfId="0" applyNumberFormat="1" applyFill="1" applyBorder="1" applyAlignment="1">
      <alignment horizontal="center" vertical="center" wrapText="1"/>
    </xf>
    <xf numFmtId="167" fontId="0" fillId="0" borderId="12" xfId="0" applyNumberForma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178" fontId="5" fillId="0" borderId="11" xfId="0" applyNumberFormat="1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/>
    </xf>
    <xf numFmtId="14" fontId="0" fillId="0" borderId="12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82" fontId="4" fillId="35" borderId="11" xfId="0" applyNumberFormat="1" applyFont="1" applyFill="1" applyBorder="1" applyAlignment="1">
      <alignment horizontal="left" vertical="center" wrapText="1"/>
    </xf>
    <xf numFmtId="182" fontId="4" fillId="35" borderId="12" xfId="0" applyNumberFormat="1" applyFont="1" applyFill="1" applyBorder="1" applyAlignment="1">
      <alignment horizontal="left" vertical="center" wrapText="1"/>
    </xf>
    <xf numFmtId="179" fontId="5" fillId="0" borderId="11" xfId="0" applyNumberFormat="1" applyFont="1" applyFill="1" applyBorder="1" applyAlignment="1">
      <alignment horizontal="center" vertical="center" wrapText="1"/>
    </xf>
    <xf numFmtId="179" fontId="5" fillId="0" borderId="12" xfId="0" applyNumberFormat="1" applyFont="1" applyFill="1" applyBorder="1" applyAlignment="1">
      <alignment horizontal="center" vertical="center" wrapText="1"/>
    </xf>
    <xf numFmtId="185" fontId="5" fillId="0" borderId="11" xfId="0" applyNumberFormat="1" applyFont="1" applyFill="1" applyBorder="1" applyAlignment="1">
      <alignment horizontal="center" vertical="center" wrapText="1"/>
    </xf>
    <xf numFmtId="185" fontId="5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85" fontId="4" fillId="34" borderId="13" xfId="0" applyNumberFormat="1" applyFont="1" applyFill="1" applyBorder="1" applyAlignment="1">
      <alignment horizontal="center" vertical="center" wrapText="1"/>
    </xf>
    <xf numFmtId="185" fontId="4" fillId="34" borderId="17" xfId="0" applyNumberFormat="1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0" fillId="0" borderId="0" xfId="50">
      <alignment/>
      <protection/>
    </xf>
    <xf numFmtId="0" fontId="58" fillId="0" borderId="0" xfId="50" applyFont="1">
      <alignment/>
      <protection/>
    </xf>
    <xf numFmtId="0" fontId="58" fillId="0" borderId="0" xfId="50" applyFont="1" quotePrefix="1">
      <alignment/>
      <protection/>
    </xf>
    <xf numFmtId="0" fontId="0" fillId="0" borderId="0" xfId="50" applyFont="1">
      <alignment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2">
    <dxf>
      <font>
        <color indexed="3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1"/>
  <sheetViews>
    <sheetView zoomScalePageLayoutView="0" workbookViewId="0" topLeftCell="D1">
      <pane ySplit="3" topLeftCell="A103" activePane="bottomLeft" state="frozen"/>
      <selection pane="topLeft" activeCell="A1" sqref="A1"/>
      <selection pane="bottomLeft" activeCell="I108" sqref="I108"/>
    </sheetView>
  </sheetViews>
  <sheetFormatPr defaultColWidth="9.140625" defaultRowHeight="12.75"/>
  <cols>
    <col min="1" max="1" width="9.7109375" style="15" bestFit="1" customWidth="1"/>
    <col min="2" max="2" width="9.7109375" style="15" customWidth="1"/>
    <col min="3" max="3" width="36.8515625" style="38" bestFit="1" customWidth="1"/>
    <col min="4" max="4" width="18.421875" style="1" customWidth="1"/>
    <col min="5" max="5" width="10.00390625" style="16" customWidth="1"/>
    <col min="6" max="6" width="9.7109375" style="5" customWidth="1"/>
    <col min="7" max="7" width="5.421875" style="16" customWidth="1"/>
    <col min="8" max="8" width="7.00390625" style="3" customWidth="1"/>
    <col min="9" max="9" width="19.7109375" style="6" customWidth="1"/>
    <col min="10" max="10" width="9.28125" style="16" customWidth="1"/>
    <col min="11" max="11" width="17.140625" style="91" bestFit="1" customWidth="1"/>
    <col min="12" max="12" width="18.421875" style="95" bestFit="1" customWidth="1"/>
    <col min="13" max="13" width="7.57421875" style="16" customWidth="1"/>
    <col min="14" max="14" width="24.28125" style="7" customWidth="1"/>
    <col min="15" max="15" width="18.8515625" style="1" customWidth="1"/>
    <col min="16" max="16" width="51.00390625" style="1" customWidth="1"/>
    <col min="17" max="17" width="19.421875" style="18" customWidth="1"/>
    <col min="18" max="18" width="11.7109375" style="19" customWidth="1"/>
    <col min="19" max="16384" width="9.140625" style="1" customWidth="1"/>
  </cols>
  <sheetData>
    <row r="1" spans="1:18" ht="25.5" customHeight="1">
      <c r="A1" s="231" t="s">
        <v>260</v>
      </c>
      <c r="B1" s="231"/>
      <c r="C1" s="227" t="s">
        <v>261</v>
      </c>
      <c r="D1" s="227" t="s">
        <v>289</v>
      </c>
      <c r="E1" s="235" t="s">
        <v>262</v>
      </c>
      <c r="F1" s="235"/>
      <c r="G1" s="235"/>
      <c r="H1" s="235"/>
      <c r="I1" s="236" t="s">
        <v>263</v>
      </c>
      <c r="J1" s="230" t="s">
        <v>283</v>
      </c>
      <c r="K1" s="232" t="s">
        <v>285</v>
      </c>
      <c r="L1" s="232"/>
      <c r="M1" s="230" t="s">
        <v>286</v>
      </c>
      <c r="N1" s="231" t="s">
        <v>269</v>
      </c>
      <c r="O1" s="231"/>
      <c r="P1" s="230" t="s">
        <v>288</v>
      </c>
      <c r="Q1" s="225" t="s">
        <v>271</v>
      </c>
      <c r="R1" s="226"/>
    </row>
    <row r="2" spans="1:18" ht="18" customHeight="1">
      <c r="A2" s="231"/>
      <c r="B2" s="231"/>
      <c r="C2" s="228"/>
      <c r="D2" s="228"/>
      <c r="E2" s="235"/>
      <c r="F2" s="235"/>
      <c r="G2" s="235"/>
      <c r="H2" s="235"/>
      <c r="I2" s="236"/>
      <c r="J2" s="230"/>
      <c r="K2" s="233" t="s">
        <v>273</v>
      </c>
      <c r="L2" s="233" t="s">
        <v>272</v>
      </c>
      <c r="M2" s="230"/>
      <c r="N2" s="231"/>
      <c r="O2" s="231"/>
      <c r="P2" s="230"/>
      <c r="Q2" s="96" t="s">
        <v>274</v>
      </c>
      <c r="R2" s="224" t="s">
        <v>275</v>
      </c>
    </row>
    <row r="3" spans="1:18" s="2" customFormat="1" ht="12.75">
      <c r="A3" s="12" t="s">
        <v>294</v>
      </c>
      <c r="B3" s="8" t="s">
        <v>295</v>
      </c>
      <c r="C3" s="229"/>
      <c r="D3" s="229"/>
      <c r="E3" s="10" t="s">
        <v>293</v>
      </c>
      <c r="F3" s="13" t="s">
        <v>291</v>
      </c>
      <c r="G3" s="10" t="s">
        <v>295</v>
      </c>
      <c r="H3" s="14" t="s">
        <v>276</v>
      </c>
      <c r="I3" s="236"/>
      <c r="J3" s="230"/>
      <c r="K3" s="234"/>
      <c r="L3" s="234"/>
      <c r="M3" s="230"/>
      <c r="N3" s="9" t="s">
        <v>277</v>
      </c>
      <c r="O3" s="8" t="s">
        <v>278</v>
      </c>
      <c r="P3" s="230"/>
      <c r="Q3" s="11" t="s">
        <v>280</v>
      </c>
      <c r="R3" s="224"/>
    </row>
    <row r="4" spans="3:18" ht="12.75">
      <c r="C4" s="1"/>
      <c r="K4" s="76"/>
      <c r="L4" s="78"/>
      <c r="M4" s="1"/>
      <c r="P4" s="88"/>
      <c r="Q4" s="27"/>
      <c r="R4" s="28"/>
    </row>
    <row r="5" spans="1:18" ht="25.5">
      <c r="A5" s="20">
        <v>1</v>
      </c>
      <c r="B5" s="20">
        <v>2009</v>
      </c>
      <c r="C5" s="37" t="s">
        <v>296</v>
      </c>
      <c r="D5" s="4" t="s">
        <v>297</v>
      </c>
      <c r="E5" s="21">
        <v>23006</v>
      </c>
      <c r="F5" s="22">
        <v>634</v>
      </c>
      <c r="G5" s="21">
        <v>2008</v>
      </c>
      <c r="H5" s="23">
        <v>73</v>
      </c>
      <c r="I5" s="24">
        <v>39829</v>
      </c>
      <c r="J5" s="21" t="s">
        <v>300</v>
      </c>
      <c r="K5" s="92">
        <v>26168.33</v>
      </c>
      <c r="L5" s="108"/>
      <c r="M5" s="21" t="s">
        <v>298</v>
      </c>
      <c r="N5" s="25"/>
      <c r="O5" s="83"/>
      <c r="P5" s="88"/>
      <c r="Q5" s="27">
        <f>SUM(K5-L5)</f>
        <v>26168.33</v>
      </c>
      <c r="R5" s="28">
        <f>SUM(Q5/K5)</f>
        <v>1</v>
      </c>
    </row>
    <row r="6" spans="1:18" ht="12.75">
      <c r="A6" s="20">
        <v>2</v>
      </c>
      <c r="B6" s="20">
        <v>2009</v>
      </c>
      <c r="C6" s="4" t="s">
        <v>299</v>
      </c>
      <c r="D6" s="4" t="s">
        <v>297</v>
      </c>
      <c r="E6" s="21">
        <v>23006</v>
      </c>
      <c r="F6" s="22">
        <v>601</v>
      </c>
      <c r="G6" s="4">
        <v>2008</v>
      </c>
      <c r="H6" s="23">
        <v>23</v>
      </c>
      <c r="I6" s="24">
        <v>39834</v>
      </c>
      <c r="J6" s="4" t="s">
        <v>300</v>
      </c>
      <c r="K6" s="76">
        <v>3960</v>
      </c>
      <c r="L6" s="78"/>
      <c r="M6" s="4" t="s">
        <v>301</v>
      </c>
      <c r="N6" s="25"/>
      <c r="O6" s="84"/>
      <c r="P6" s="88"/>
      <c r="Q6" s="27"/>
      <c r="R6" s="28"/>
    </row>
    <row r="7" spans="1:18" ht="12.75">
      <c r="A7" s="20">
        <v>3</v>
      </c>
      <c r="B7" s="20">
        <v>2009</v>
      </c>
      <c r="C7" s="4" t="s">
        <v>306</v>
      </c>
      <c r="D7" s="4" t="s">
        <v>307</v>
      </c>
      <c r="E7" s="21">
        <v>23006</v>
      </c>
      <c r="F7" s="22">
        <v>533</v>
      </c>
      <c r="G7" s="4">
        <v>2008</v>
      </c>
      <c r="H7" s="23">
        <v>1</v>
      </c>
      <c r="I7" s="24">
        <v>39839</v>
      </c>
      <c r="J7" s="4" t="s">
        <v>300</v>
      </c>
      <c r="K7" s="76">
        <v>28808</v>
      </c>
      <c r="L7" s="78"/>
      <c r="M7" s="4" t="s">
        <v>301</v>
      </c>
      <c r="N7" s="25"/>
      <c r="O7" s="84"/>
      <c r="P7" s="88"/>
      <c r="Q7" s="27"/>
      <c r="R7" s="28"/>
    </row>
    <row r="8" spans="1:18" ht="12.75">
      <c r="A8" s="20">
        <v>4</v>
      </c>
      <c r="B8" s="20">
        <v>2009</v>
      </c>
      <c r="C8" s="4" t="s">
        <v>97</v>
      </c>
      <c r="D8" s="4" t="s">
        <v>307</v>
      </c>
      <c r="E8" s="21">
        <v>23006</v>
      </c>
      <c r="F8" s="22">
        <v>7</v>
      </c>
      <c r="G8" s="4">
        <v>2009</v>
      </c>
      <c r="H8" s="23">
        <v>13</v>
      </c>
      <c r="I8" s="24">
        <v>39864</v>
      </c>
      <c r="J8" s="4" t="s">
        <v>92</v>
      </c>
      <c r="K8" s="90">
        <v>2457</v>
      </c>
      <c r="L8" s="78"/>
      <c r="M8" s="4" t="s">
        <v>298</v>
      </c>
      <c r="N8" s="25"/>
      <c r="O8" s="84"/>
      <c r="P8" s="88"/>
      <c r="Q8" s="27"/>
      <c r="R8" s="28"/>
    </row>
    <row r="9" spans="1:18" ht="12.75">
      <c r="A9" s="20">
        <v>5</v>
      </c>
      <c r="B9" s="20">
        <v>2009</v>
      </c>
      <c r="C9" s="4" t="s">
        <v>98</v>
      </c>
      <c r="D9" s="4" t="s">
        <v>99</v>
      </c>
      <c r="E9" s="21">
        <v>23006</v>
      </c>
      <c r="F9" s="22">
        <v>26</v>
      </c>
      <c r="G9" s="4">
        <v>2009</v>
      </c>
      <c r="H9" s="23">
        <v>40</v>
      </c>
      <c r="I9" s="24">
        <v>39870</v>
      </c>
      <c r="J9" s="4" t="s">
        <v>92</v>
      </c>
      <c r="K9" s="76">
        <v>30640</v>
      </c>
      <c r="L9" s="78"/>
      <c r="M9" s="4" t="s">
        <v>298</v>
      </c>
      <c r="N9" s="25"/>
      <c r="O9" s="84"/>
      <c r="P9" s="88" t="s">
        <v>100</v>
      </c>
      <c r="Q9" s="27"/>
      <c r="R9" s="28"/>
    </row>
    <row r="10" spans="1:18" ht="12.75">
      <c r="A10" s="20">
        <v>6</v>
      </c>
      <c r="B10" s="20">
        <v>2009</v>
      </c>
      <c r="C10" s="4" t="s">
        <v>101</v>
      </c>
      <c r="D10" s="4" t="s">
        <v>99</v>
      </c>
      <c r="E10" s="21">
        <v>23006</v>
      </c>
      <c r="F10" s="22">
        <v>716</v>
      </c>
      <c r="G10" s="4">
        <v>2008</v>
      </c>
      <c r="H10" s="23">
        <v>18</v>
      </c>
      <c r="I10" s="24">
        <v>39871</v>
      </c>
      <c r="J10" s="4" t="s">
        <v>92</v>
      </c>
      <c r="K10" s="76">
        <v>26649.67</v>
      </c>
      <c r="L10" s="78"/>
      <c r="M10" s="4" t="s">
        <v>298</v>
      </c>
      <c r="N10" s="25"/>
      <c r="O10" s="84"/>
      <c r="P10" s="88" t="s">
        <v>100</v>
      </c>
      <c r="Q10" s="27"/>
      <c r="R10" s="28"/>
    </row>
    <row r="11" spans="1:18" ht="12.75">
      <c r="A11" s="20">
        <v>7</v>
      </c>
      <c r="B11" s="20">
        <v>2009</v>
      </c>
      <c r="C11" s="4" t="s">
        <v>121</v>
      </c>
      <c r="D11" s="4" t="s">
        <v>297</v>
      </c>
      <c r="E11" s="21">
        <v>23006</v>
      </c>
      <c r="F11" s="22">
        <v>601</v>
      </c>
      <c r="G11" s="4">
        <v>2008</v>
      </c>
      <c r="H11" s="23">
        <v>23</v>
      </c>
      <c r="I11" s="24">
        <v>39898</v>
      </c>
      <c r="J11" s="4" t="s">
        <v>122</v>
      </c>
      <c r="K11" s="76">
        <v>4369</v>
      </c>
      <c r="L11" s="78"/>
      <c r="M11" s="4" t="s">
        <v>301</v>
      </c>
      <c r="N11" s="25"/>
      <c r="O11" s="84"/>
      <c r="P11" s="88"/>
      <c r="Q11" s="27"/>
      <c r="R11" s="28"/>
    </row>
    <row r="12" spans="1:18" ht="12.75">
      <c r="A12" s="20">
        <v>8</v>
      </c>
      <c r="B12" s="20">
        <v>2009</v>
      </c>
      <c r="C12" s="4" t="s">
        <v>123</v>
      </c>
      <c r="D12" s="4" t="s">
        <v>307</v>
      </c>
      <c r="E12" s="21">
        <v>23006</v>
      </c>
      <c r="F12" s="22">
        <v>82</v>
      </c>
      <c r="G12" s="4">
        <v>2009</v>
      </c>
      <c r="H12" s="23">
        <v>84</v>
      </c>
      <c r="I12" s="24">
        <v>39892</v>
      </c>
      <c r="J12" s="4" t="s">
        <v>122</v>
      </c>
      <c r="K12" s="76">
        <v>100500.5</v>
      </c>
      <c r="L12" s="78"/>
      <c r="M12" s="4" t="s">
        <v>301</v>
      </c>
      <c r="N12" s="25"/>
      <c r="O12" s="84"/>
      <c r="P12" s="88"/>
      <c r="Q12" s="27"/>
      <c r="R12" s="28"/>
    </row>
    <row r="13" spans="1:18" ht="12.75">
      <c r="A13" s="20">
        <v>9</v>
      </c>
      <c r="B13" s="20">
        <v>2009</v>
      </c>
      <c r="C13" s="4" t="s">
        <v>124</v>
      </c>
      <c r="D13" s="4" t="s">
        <v>99</v>
      </c>
      <c r="E13" s="21">
        <v>23006</v>
      </c>
      <c r="F13" s="22">
        <v>60</v>
      </c>
      <c r="G13" s="4">
        <v>2009</v>
      </c>
      <c r="H13" s="23">
        <v>14</v>
      </c>
      <c r="I13" s="24">
        <v>39896</v>
      </c>
      <c r="J13" s="4" t="s">
        <v>122</v>
      </c>
      <c r="K13" s="76">
        <v>156711.35</v>
      </c>
      <c r="L13" s="78"/>
      <c r="M13" s="4" t="s">
        <v>298</v>
      </c>
      <c r="N13" s="25"/>
      <c r="O13" s="84"/>
      <c r="P13" s="88"/>
      <c r="Q13" s="27"/>
      <c r="R13" s="28"/>
    </row>
    <row r="14" spans="1:18" ht="12.75">
      <c r="A14" s="20">
        <v>10</v>
      </c>
      <c r="B14" s="20">
        <v>2009</v>
      </c>
      <c r="C14" s="4" t="s">
        <v>125</v>
      </c>
      <c r="D14" s="4" t="s">
        <v>99</v>
      </c>
      <c r="E14" s="21">
        <v>23006</v>
      </c>
      <c r="F14" s="22">
        <v>61</v>
      </c>
      <c r="G14" s="4">
        <v>2009</v>
      </c>
      <c r="H14" s="23">
        <v>69</v>
      </c>
      <c r="I14" s="24">
        <v>39895</v>
      </c>
      <c r="J14" s="4" t="s">
        <v>122</v>
      </c>
      <c r="K14" s="76">
        <v>46132.76</v>
      </c>
      <c r="L14" s="78"/>
      <c r="M14" s="4" t="s">
        <v>298</v>
      </c>
      <c r="N14" s="25"/>
      <c r="O14" s="84"/>
      <c r="P14" s="88" t="s">
        <v>100</v>
      </c>
      <c r="Q14" s="27"/>
      <c r="R14" s="28"/>
    </row>
    <row r="15" spans="1:18" ht="12.75">
      <c r="A15" s="20">
        <v>11</v>
      </c>
      <c r="B15" s="20">
        <v>2009</v>
      </c>
      <c r="C15" s="4" t="s">
        <v>126</v>
      </c>
      <c r="D15" s="4" t="s">
        <v>307</v>
      </c>
      <c r="E15" s="21">
        <v>23006</v>
      </c>
      <c r="F15" s="22">
        <v>58</v>
      </c>
      <c r="G15" s="4">
        <v>2009</v>
      </c>
      <c r="H15" s="23">
        <v>45</v>
      </c>
      <c r="I15" s="24">
        <v>39890</v>
      </c>
      <c r="J15" s="4" t="s">
        <v>122</v>
      </c>
      <c r="K15" s="90">
        <v>3583.8</v>
      </c>
      <c r="L15" s="78"/>
      <c r="M15" s="4" t="s">
        <v>298</v>
      </c>
      <c r="N15" s="25"/>
      <c r="O15" s="84"/>
      <c r="P15" s="88" t="s">
        <v>100</v>
      </c>
      <c r="Q15" s="27"/>
      <c r="R15" s="28"/>
    </row>
    <row r="16" spans="1:18" ht="25.5">
      <c r="A16" s="20">
        <v>12</v>
      </c>
      <c r="B16" s="20">
        <v>2009</v>
      </c>
      <c r="C16" s="4" t="s">
        <v>127</v>
      </c>
      <c r="D16" s="4" t="s">
        <v>307</v>
      </c>
      <c r="E16" s="21">
        <v>23006</v>
      </c>
      <c r="F16" s="22">
        <v>707</v>
      </c>
      <c r="G16" s="4">
        <v>2008</v>
      </c>
      <c r="H16" s="23">
        <v>27</v>
      </c>
      <c r="I16" s="24">
        <v>39891</v>
      </c>
      <c r="J16" s="4" t="s">
        <v>122</v>
      </c>
      <c r="K16" s="90">
        <v>1080</v>
      </c>
      <c r="L16" s="78"/>
      <c r="M16" s="4" t="s">
        <v>298</v>
      </c>
      <c r="N16" s="25"/>
      <c r="O16" s="84"/>
      <c r="P16" s="88" t="s">
        <v>100</v>
      </c>
      <c r="Q16" s="27"/>
      <c r="R16" s="28"/>
    </row>
    <row r="17" spans="1:18" ht="38.25">
      <c r="A17" s="20">
        <v>13</v>
      </c>
      <c r="B17" s="20">
        <v>2009</v>
      </c>
      <c r="C17" s="4" t="s">
        <v>128</v>
      </c>
      <c r="D17" s="4" t="s">
        <v>307</v>
      </c>
      <c r="E17" s="21">
        <v>23006</v>
      </c>
      <c r="F17" s="22">
        <v>67</v>
      </c>
      <c r="G17" s="4">
        <v>2009</v>
      </c>
      <c r="H17" s="23">
        <v>36</v>
      </c>
      <c r="I17" s="24">
        <v>39891</v>
      </c>
      <c r="J17" s="4" t="s">
        <v>122</v>
      </c>
      <c r="K17" s="76">
        <v>26207.25</v>
      </c>
      <c r="L17" s="78"/>
      <c r="M17" s="4" t="s">
        <v>298</v>
      </c>
      <c r="N17" s="25"/>
      <c r="O17" s="84"/>
      <c r="P17" s="88" t="s">
        <v>100</v>
      </c>
      <c r="Q17" s="27"/>
      <c r="R17" s="28"/>
    </row>
    <row r="18" spans="1:18" ht="38.25">
      <c r="A18" s="20">
        <v>14</v>
      </c>
      <c r="B18" s="20">
        <v>2009</v>
      </c>
      <c r="C18" s="4" t="s">
        <v>145</v>
      </c>
      <c r="D18" s="4" t="s">
        <v>307</v>
      </c>
      <c r="E18" s="21">
        <v>23006</v>
      </c>
      <c r="F18" s="22">
        <v>65</v>
      </c>
      <c r="G18" s="4">
        <v>2009</v>
      </c>
      <c r="H18" s="23">
        <v>47</v>
      </c>
      <c r="I18" s="24">
        <v>39898</v>
      </c>
      <c r="J18" s="4" t="s">
        <v>122</v>
      </c>
      <c r="K18" s="76">
        <v>11588.5</v>
      </c>
      <c r="L18" s="78" t="s">
        <v>12</v>
      </c>
      <c r="M18" s="4" t="s">
        <v>298</v>
      </c>
      <c r="N18" s="78" t="s">
        <v>12</v>
      </c>
      <c r="O18" s="78" t="s">
        <v>12</v>
      </c>
      <c r="P18" s="78" t="s">
        <v>12</v>
      </c>
      <c r="Q18" s="27"/>
      <c r="R18" s="28"/>
    </row>
    <row r="19" spans="1:18" ht="12.75">
      <c r="A19" s="20">
        <v>15</v>
      </c>
      <c r="B19" s="20">
        <v>2009</v>
      </c>
      <c r="C19" s="4" t="s">
        <v>86</v>
      </c>
      <c r="D19" s="4" t="s">
        <v>307</v>
      </c>
      <c r="E19" s="21">
        <v>23006</v>
      </c>
      <c r="F19" s="22">
        <v>92</v>
      </c>
      <c r="G19" s="4">
        <v>2009</v>
      </c>
      <c r="H19" s="23">
        <v>10</v>
      </c>
      <c r="I19" s="24"/>
      <c r="J19" s="4" t="s">
        <v>122</v>
      </c>
      <c r="K19" s="90">
        <v>15882.76</v>
      </c>
      <c r="M19" s="4" t="s">
        <v>298</v>
      </c>
      <c r="N19" s="25"/>
      <c r="O19" s="84"/>
      <c r="P19" s="88" t="s">
        <v>100</v>
      </c>
      <c r="Q19" s="27"/>
      <c r="R19" s="28"/>
    </row>
    <row r="20" spans="1:18" ht="12.75">
      <c r="A20" s="20">
        <v>16</v>
      </c>
      <c r="B20" s="20">
        <v>2009</v>
      </c>
      <c r="C20" s="4" t="s">
        <v>10</v>
      </c>
      <c r="D20" s="4" t="s">
        <v>307</v>
      </c>
      <c r="E20" s="21">
        <v>23006</v>
      </c>
      <c r="F20" s="22">
        <v>65</v>
      </c>
      <c r="G20" s="4">
        <v>2009</v>
      </c>
      <c r="H20" s="23">
        <v>47</v>
      </c>
      <c r="I20" s="24">
        <v>39919</v>
      </c>
      <c r="J20" s="4" t="s">
        <v>11</v>
      </c>
      <c r="K20" s="76">
        <v>11588.5</v>
      </c>
      <c r="L20" s="78"/>
      <c r="M20" s="4" t="s">
        <v>298</v>
      </c>
      <c r="N20" s="25"/>
      <c r="O20" s="84"/>
      <c r="P20" s="88"/>
      <c r="Q20" s="27"/>
      <c r="R20" s="28"/>
    </row>
    <row r="21" spans="1:18" ht="25.5">
      <c r="A21" s="20">
        <v>17</v>
      </c>
      <c r="B21" s="20">
        <v>2009</v>
      </c>
      <c r="C21" s="4" t="s">
        <v>13</v>
      </c>
      <c r="D21" s="4" t="s">
        <v>99</v>
      </c>
      <c r="E21" s="21">
        <v>23006</v>
      </c>
      <c r="F21" s="22">
        <v>68</v>
      </c>
      <c r="G21" s="4">
        <v>2009</v>
      </c>
      <c r="H21" s="23">
        <v>81</v>
      </c>
      <c r="I21" s="24">
        <v>39917</v>
      </c>
      <c r="J21" s="4" t="s">
        <v>11</v>
      </c>
      <c r="K21" s="76">
        <v>309647.46</v>
      </c>
      <c r="L21" s="78"/>
      <c r="M21" s="4" t="s">
        <v>298</v>
      </c>
      <c r="N21" s="25"/>
      <c r="O21" s="84"/>
      <c r="P21" s="88"/>
      <c r="Q21" s="27"/>
      <c r="R21" s="28"/>
    </row>
    <row r="22" spans="1:18" ht="12.75">
      <c r="A22" s="20">
        <v>18</v>
      </c>
      <c r="B22" s="20">
        <v>2009</v>
      </c>
      <c r="C22" s="4" t="s">
        <v>179</v>
      </c>
      <c r="D22" s="4" t="s">
        <v>307</v>
      </c>
      <c r="E22" s="21">
        <v>23006</v>
      </c>
      <c r="F22" s="22">
        <v>218</v>
      </c>
      <c r="G22" s="4">
        <v>2009</v>
      </c>
      <c r="H22" s="23">
        <v>56</v>
      </c>
      <c r="I22" s="24">
        <v>39937</v>
      </c>
      <c r="J22" s="4" t="s">
        <v>183</v>
      </c>
      <c r="K22" s="76">
        <v>7930.3</v>
      </c>
      <c r="L22" s="78"/>
      <c r="M22" s="4" t="s">
        <v>298</v>
      </c>
      <c r="N22" s="25"/>
      <c r="O22" s="84"/>
      <c r="P22" s="88" t="s">
        <v>100</v>
      </c>
      <c r="Q22" s="27"/>
      <c r="R22" s="28"/>
    </row>
    <row r="23" spans="1:18" ht="25.5">
      <c r="A23" s="20">
        <v>19</v>
      </c>
      <c r="B23" s="20">
        <v>2009</v>
      </c>
      <c r="C23" s="4" t="s">
        <v>180</v>
      </c>
      <c r="D23" s="4" t="s">
        <v>99</v>
      </c>
      <c r="E23" s="21">
        <v>23006</v>
      </c>
      <c r="F23" s="22">
        <v>131</v>
      </c>
      <c r="G23" s="4">
        <v>2009</v>
      </c>
      <c r="H23" s="23">
        <v>89</v>
      </c>
      <c r="I23" s="24">
        <v>39937</v>
      </c>
      <c r="J23" s="4" t="s">
        <v>183</v>
      </c>
      <c r="K23" s="76">
        <v>5898.42</v>
      </c>
      <c r="L23" s="78"/>
      <c r="M23" s="4" t="s">
        <v>298</v>
      </c>
      <c r="N23" s="25"/>
      <c r="O23" s="84"/>
      <c r="P23" s="88" t="s">
        <v>100</v>
      </c>
      <c r="Q23" s="27"/>
      <c r="R23" s="28"/>
    </row>
    <row r="24" spans="1:18" ht="25.5">
      <c r="A24" s="20">
        <v>20</v>
      </c>
      <c r="B24" s="20">
        <v>2009</v>
      </c>
      <c r="C24" s="4" t="s">
        <v>181</v>
      </c>
      <c r="D24" s="4" t="s">
        <v>307</v>
      </c>
      <c r="E24" s="21">
        <v>23006</v>
      </c>
      <c r="F24" s="22">
        <v>193</v>
      </c>
      <c r="G24" s="4">
        <v>2009</v>
      </c>
      <c r="H24" s="23">
        <v>91</v>
      </c>
      <c r="I24" s="24">
        <v>39937</v>
      </c>
      <c r="J24" s="4" t="s">
        <v>183</v>
      </c>
      <c r="K24" s="76">
        <v>2685</v>
      </c>
      <c r="L24" s="78"/>
      <c r="M24" s="4" t="s">
        <v>298</v>
      </c>
      <c r="N24" s="25"/>
      <c r="O24" s="84"/>
      <c r="P24" s="88" t="s">
        <v>100</v>
      </c>
      <c r="Q24" s="27"/>
      <c r="R24" s="28"/>
    </row>
    <row r="25" spans="1:18" ht="12.75">
      <c r="A25" s="20">
        <v>21</v>
      </c>
      <c r="B25" s="20">
        <v>2009</v>
      </c>
      <c r="C25" s="4" t="s">
        <v>182</v>
      </c>
      <c r="D25" s="4" t="s">
        <v>99</v>
      </c>
      <c r="E25" s="21">
        <v>23006</v>
      </c>
      <c r="F25" s="22">
        <v>194</v>
      </c>
      <c r="G25" s="4">
        <v>2009</v>
      </c>
      <c r="H25" s="23">
        <v>35</v>
      </c>
      <c r="I25" s="24">
        <v>39937</v>
      </c>
      <c r="J25" s="4" t="s">
        <v>183</v>
      </c>
      <c r="K25" s="76">
        <v>69275</v>
      </c>
      <c r="L25" s="78"/>
      <c r="M25" s="4" t="s">
        <v>298</v>
      </c>
      <c r="N25" s="25"/>
      <c r="O25" s="84"/>
      <c r="P25" s="88" t="s">
        <v>100</v>
      </c>
      <c r="Q25" s="27"/>
      <c r="R25" s="28"/>
    </row>
    <row r="26" spans="1:18" ht="25.5">
      <c r="A26" s="20">
        <v>22</v>
      </c>
      <c r="B26" s="20">
        <v>2009</v>
      </c>
      <c r="C26" s="4" t="s">
        <v>215</v>
      </c>
      <c r="D26" s="4" t="s">
        <v>99</v>
      </c>
      <c r="E26" s="21">
        <v>23006</v>
      </c>
      <c r="F26" s="22">
        <v>91</v>
      </c>
      <c r="G26" s="4">
        <v>2009</v>
      </c>
      <c r="H26" s="23">
        <v>75</v>
      </c>
      <c r="I26" s="24">
        <v>39947</v>
      </c>
      <c r="J26" s="4" t="s">
        <v>183</v>
      </c>
      <c r="K26" s="76">
        <v>1144217.33</v>
      </c>
      <c r="L26" s="78"/>
      <c r="M26" s="4" t="s">
        <v>298</v>
      </c>
      <c r="N26" s="25"/>
      <c r="O26" s="84"/>
      <c r="P26" s="88"/>
      <c r="Q26" s="27"/>
      <c r="R26" s="28"/>
    </row>
    <row r="27" spans="1:18" ht="12.75">
      <c r="A27" s="20">
        <v>23</v>
      </c>
      <c r="B27" s="20">
        <v>2009</v>
      </c>
      <c r="C27" s="4" t="s">
        <v>216</v>
      </c>
      <c r="D27" s="4" t="s">
        <v>297</v>
      </c>
      <c r="E27" s="21">
        <v>23006</v>
      </c>
      <c r="F27" s="22">
        <v>184</v>
      </c>
      <c r="G27" s="4">
        <v>2009</v>
      </c>
      <c r="H27" s="23">
        <v>8</v>
      </c>
      <c r="I27" s="24">
        <v>39947</v>
      </c>
      <c r="J27" s="4" t="s">
        <v>183</v>
      </c>
      <c r="K27" s="90">
        <v>5642.33</v>
      </c>
      <c r="L27" s="78"/>
      <c r="M27" s="4" t="s">
        <v>298</v>
      </c>
      <c r="N27" s="25"/>
      <c r="O27" s="84"/>
      <c r="P27" s="88"/>
      <c r="Q27" s="27"/>
      <c r="R27" s="28"/>
    </row>
    <row r="28" spans="1:18" ht="25.5">
      <c r="A28" s="20">
        <v>24</v>
      </c>
      <c r="B28" s="20">
        <v>2009</v>
      </c>
      <c r="C28" s="4" t="s">
        <v>217</v>
      </c>
      <c r="D28" s="4" t="s">
        <v>307</v>
      </c>
      <c r="E28" s="21">
        <v>23006</v>
      </c>
      <c r="F28" s="22">
        <v>183</v>
      </c>
      <c r="G28" s="4">
        <v>2009</v>
      </c>
      <c r="H28" s="23">
        <v>55</v>
      </c>
      <c r="I28" s="24">
        <v>39948</v>
      </c>
      <c r="J28" s="4" t="s">
        <v>183</v>
      </c>
      <c r="K28" s="76">
        <v>74780.77</v>
      </c>
      <c r="L28" s="78"/>
      <c r="M28" s="4" t="s">
        <v>298</v>
      </c>
      <c r="N28" s="25"/>
      <c r="O28" s="84"/>
      <c r="P28" s="88" t="s">
        <v>100</v>
      </c>
      <c r="Q28" s="27"/>
      <c r="R28" s="28"/>
    </row>
    <row r="29" spans="1:18" ht="25.5">
      <c r="A29" s="20">
        <v>25</v>
      </c>
      <c r="B29" s="20">
        <v>2009</v>
      </c>
      <c r="C29" s="4" t="s">
        <v>204</v>
      </c>
      <c r="D29" s="4" t="s">
        <v>297</v>
      </c>
      <c r="E29" s="21">
        <v>23006</v>
      </c>
      <c r="F29" s="22">
        <v>191</v>
      </c>
      <c r="G29" s="4">
        <v>2009</v>
      </c>
      <c r="H29" s="23">
        <v>0</v>
      </c>
      <c r="I29" s="24">
        <v>39953</v>
      </c>
      <c r="J29" s="4" t="s">
        <v>183</v>
      </c>
      <c r="K29" s="76">
        <v>4461.16</v>
      </c>
      <c r="L29" s="78"/>
      <c r="M29" s="4" t="s">
        <v>298</v>
      </c>
      <c r="N29" s="25"/>
      <c r="O29" s="84"/>
      <c r="P29" s="88" t="s">
        <v>100</v>
      </c>
      <c r="Q29" s="27"/>
      <c r="R29" s="28"/>
    </row>
    <row r="30" spans="1:18" ht="12.75">
      <c r="A30" s="20">
        <v>26</v>
      </c>
      <c r="B30" s="20">
        <v>2009</v>
      </c>
      <c r="C30" s="4" t="s">
        <v>205</v>
      </c>
      <c r="D30" s="4" t="s">
        <v>297</v>
      </c>
      <c r="E30" s="21">
        <v>23006</v>
      </c>
      <c r="F30" s="22">
        <v>163</v>
      </c>
      <c r="G30" s="4">
        <v>2009</v>
      </c>
      <c r="H30" s="23">
        <v>84</v>
      </c>
      <c r="I30" s="24">
        <v>39953</v>
      </c>
      <c r="J30" s="4" t="s">
        <v>183</v>
      </c>
      <c r="K30" s="76">
        <v>89066.19</v>
      </c>
      <c r="L30" s="78"/>
      <c r="M30" s="4" t="s">
        <v>298</v>
      </c>
      <c r="N30" s="25"/>
      <c r="O30" s="84"/>
      <c r="P30" s="88"/>
      <c r="Q30" s="27"/>
      <c r="R30" s="28"/>
    </row>
    <row r="31" spans="1:18" ht="12.75">
      <c r="A31" s="20">
        <v>27</v>
      </c>
      <c r="B31" s="20">
        <v>2009</v>
      </c>
      <c r="C31" s="4" t="s">
        <v>206</v>
      </c>
      <c r="D31" s="4" t="s">
        <v>99</v>
      </c>
      <c r="E31" s="21">
        <v>23006</v>
      </c>
      <c r="F31" s="22">
        <v>229</v>
      </c>
      <c r="G31" s="4">
        <v>2009</v>
      </c>
      <c r="H31" s="23">
        <v>36</v>
      </c>
      <c r="I31" s="24">
        <v>39954</v>
      </c>
      <c r="J31" s="4" t="s">
        <v>183</v>
      </c>
      <c r="K31" s="76">
        <v>1384172.23</v>
      </c>
      <c r="L31" s="78"/>
      <c r="M31" s="4" t="s">
        <v>301</v>
      </c>
      <c r="N31" s="25"/>
      <c r="O31" s="84"/>
      <c r="P31" s="88"/>
      <c r="Q31" s="27"/>
      <c r="R31" s="28"/>
    </row>
    <row r="32" spans="1:18" ht="12.75">
      <c r="A32" s="20">
        <v>28</v>
      </c>
      <c r="B32" s="20">
        <v>2009</v>
      </c>
      <c r="C32" s="4" t="s">
        <v>207</v>
      </c>
      <c r="D32" s="4" t="s">
        <v>99</v>
      </c>
      <c r="E32" s="21">
        <v>23006</v>
      </c>
      <c r="F32" s="22">
        <v>165</v>
      </c>
      <c r="G32" s="4">
        <v>2009</v>
      </c>
      <c r="H32" s="23">
        <v>73</v>
      </c>
      <c r="I32" s="24">
        <v>39954</v>
      </c>
      <c r="J32" s="4" t="s">
        <v>183</v>
      </c>
      <c r="K32" s="76">
        <v>2327370.5</v>
      </c>
      <c r="L32" s="78"/>
      <c r="M32" s="4" t="s">
        <v>301</v>
      </c>
      <c r="N32" s="25"/>
      <c r="O32" s="84"/>
      <c r="P32" s="88"/>
      <c r="Q32" s="27"/>
      <c r="R32" s="28"/>
    </row>
    <row r="33" spans="1:18" ht="25.5">
      <c r="A33" s="20">
        <v>29</v>
      </c>
      <c r="B33" s="20">
        <v>2009</v>
      </c>
      <c r="C33" s="4" t="s">
        <v>302</v>
      </c>
      <c r="D33" s="4" t="s">
        <v>99</v>
      </c>
      <c r="E33" s="21">
        <v>23006</v>
      </c>
      <c r="F33" s="22">
        <v>227</v>
      </c>
      <c r="G33" s="4">
        <v>2009</v>
      </c>
      <c r="H33" s="23">
        <v>47</v>
      </c>
      <c r="I33" s="24">
        <v>39958</v>
      </c>
      <c r="J33" s="4" t="s">
        <v>183</v>
      </c>
      <c r="K33" s="76">
        <v>106236.25</v>
      </c>
      <c r="L33" s="78"/>
      <c r="M33" s="4" t="s">
        <v>298</v>
      </c>
      <c r="N33" s="25"/>
      <c r="O33" s="84"/>
      <c r="P33" s="88"/>
      <c r="Q33" s="27"/>
      <c r="R33" s="28"/>
    </row>
    <row r="34" spans="1:18" ht="25.5">
      <c r="A34" s="20">
        <v>30</v>
      </c>
      <c r="B34" s="20">
        <v>2009</v>
      </c>
      <c r="C34" s="4" t="s">
        <v>51</v>
      </c>
      <c r="D34" s="4" t="s">
        <v>297</v>
      </c>
      <c r="E34" s="21">
        <v>23006</v>
      </c>
      <c r="F34" s="22">
        <v>236</v>
      </c>
      <c r="G34" s="4">
        <v>2009</v>
      </c>
      <c r="H34" s="23">
        <v>38</v>
      </c>
      <c r="I34" s="24">
        <v>39959</v>
      </c>
      <c r="J34" s="4" t="s">
        <v>183</v>
      </c>
      <c r="K34" s="76">
        <v>19431.05</v>
      </c>
      <c r="L34" s="78"/>
      <c r="M34" s="4" t="s">
        <v>298</v>
      </c>
      <c r="N34" s="25"/>
      <c r="O34" s="84"/>
      <c r="P34" s="88" t="s">
        <v>100</v>
      </c>
      <c r="Q34" s="27"/>
      <c r="R34" s="28"/>
    </row>
    <row r="35" spans="1:18" ht="12.75">
      <c r="A35" s="20">
        <v>31</v>
      </c>
      <c r="B35" s="20">
        <v>2009</v>
      </c>
      <c r="C35" s="4" t="s">
        <v>223</v>
      </c>
      <c r="D35" s="4" t="s">
        <v>99</v>
      </c>
      <c r="E35" s="21">
        <v>23006</v>
      </c>
      <c r="F35" s="22">
        <v>195</v>
      </c>
      <c r="G35" s="4">
        <v>2009</v>
      </c>
      <c r="H35" s="23">
        <v>80</v>
      </c>
      <c r="I35" s="24">
        <v>39968</v>
      </c>
      <c r="J35" s="4" t="s">
        <v>224</v>
      </c>
      <c r="K35" s="90">
        <v>165472.05</v>
      </c>
      <c r="L35" s="78"/>
      <c r="M35" s="4" t="s">
        <v>298</v>
      </c>
      <c r="N35" s="25"/>
      <c r="O35" s="84"/>
      <c r="P35" s="88"/>
      <c r="Q35" s="27"/>
      <c r="R35" s="28"/>
    </row>
    <row r="36" spans="1:18" ht="12.75">
      <c r="A36" s="20">
        <v>32</v>
      </c>
      <c r="B36" s="20">
        <v>2009</v>
      </c>
      <c r="C36" s="4" t="s">
        <v>225</v>
      </c>
      <c r="D36" s="4" t="s">
        <v>99</v>
      </c>
      <c r="E36" s="21">
        <v>23006</v>
      </c>
      <c r="F36" s="22">
        <v>246</v>
      </c>
      <c r="G36" s="4">
        <v>2009</v>
      </c>
      <c r="H36" s="23">
        <v>73</v>
      </c>
      <c r="I36" s="24">
        <v>39968</v>
      </c>
      <c r="J36" s="4" t="s">
        <v>224</v>
      </c>
      <c r="K36" s="76">
        <v>31322</v>
      </c>
      <c r="L36" s="78"/>
      <c r="M36" s="4" t="s">
        <v>298</v>
      </c>
      <c r="N36" s="25"/>
      <c r="O36" s="84"/>
      <c r="P36" s="88" t="s">
        <v>100</v>
      </c>
      <c r="Q36" s="27"/>
      <c r="R36" s="28"/>
    </row>
    <row r="37" spans="1:18" ht="12.75">
      <c r="A37" s="20">
        <v>33</v>
      </c>
      <c r="B37" s="20">
        <v>2009</v>
      </c>
      <c r="C37" s="4" t="s">
        <v>226</v>
      </c>
      <c r="D37" s="4" t="s">
        <v>307</v>
      </c>
      <c r="E37" s="21">
        <v>23006</v>
      </c>
      <c r="F37" s="22">
        <v>297</v>
      </c>
      <c r="G37" s="4">
        <v>2009</v>
      </c>
      <c r="H37" s="23">
        <v>3</v>
      </c>
      <c r="I37" s="24">
        <v>39969</v>
      </c>
      <c r="J37" s="4" t="s">
        <v>224</v>
      </c>
      <c r="K37" s="90">
        <v>1240.85</v>
      </c>
      <c r="L37" s="78"/>
      <c r="M37" s="4" t="s">
        <v>298</v>
      </c>
      <c r="N37" s="25"/>
      <c r="O37" s="84"/>
      <c r="P37" s="88" t="s">
        <v>100</v>
      </c>
      <c r="Q37" s="27"/>
      <c r="R37" s="28"/>
    </row>
    <row r="38" spans="1:18" ht="12.75">
      <c r="A38" s="20">
        <v>34</v>
      </c>
      <c r="B38" s="20">
        <v>2009</v>
      </c>
      <c r="C38" s="4" t="s">
        <v>227</v>
      </c>
      <c r="D38" s="4" t="s">
        <v>307</v>
      </c>
      <c r="E38" s="21">
        <v>23006</v>
      </c>
      <c r="F38" s="22">
        <v>119</v>
      </c>
      <c r="G38" s="4">
        <v>2009</v>
      </c>
      <c r="H38" s="23">
        <v>74</v>
      </c>
      <c r="I38" s="24">
        <v>39969</v>
      </c>
      <c r="J38" s="4" t="s">
        <v>224</v>
      </c>
      <c r="K38" s="90">
        <v>18147.49</v>
      </c>
      <c r="L38" s="78"/>
      <c r="M38" s="4" t="s">
        <v>298</v>
      </c>
      <c r="N38" s="25"/>
      <c r="O38" s="84"/>
      <c r="P38" s="88" t="s">
        <v>100</v>
      </c>
      <c r="Q38" s="27"/>
      <c r="R38" s="28"/>
    </row>
    <row r="39" spans="1:18" ht="25.5">
      <c r="A39" s="20">
        <v>35</v>
      </c>
      <c r="B39" s="20">
        <v>2009</v>
      </c>
      <c r="C39" s="4" t="s">
        <v>200</v>
      </c>
      <c r="D39" s="4" t="s">
        <v>307</v>
      </c>
      <c r="E39" s="21">
        <v>23006</v>
      </c>
      <c r="F39" s="22">
        <v>268</v>
      </c>
      <c r="G39" s="4">
        <v>2009</v>
      </c>
      <c r="H39" s="23">
        <v>33</v>
      </c>
      <c r="I39" s="24">
        <v>39974</v>
      </c>
      <c r="J39" s="4" t="s">
        <v>224</v>
      </c>
      <c r="K39" s="76">
        <v>3842</v>
      </c>
      <c r="L39" s="78"/>
      <c r="M39" s="4" t="s">
        <v>298</v>
      </c>
      <c r="N39" s="25"/>
      <c r="O39" s="84"/>
      <c r="P39" s="88" t="s">
        <v>100</v>
      </c>
      <c r="Q39" s="27"/>
      <c r="R39" s="28"/>
    </row>
    <row r="40" spans="1:18" ht="12.75">
      <c r="A40" s="20">
        <v>36</v>
      </c>
      <c r="B40" s="20">
        <v>2009</v>
      </c>
      <c r="C40" s="4" t="s">
        <v>147</v>
      </c>
      <c r="D40" s="4" t="s">
        <v>148</v>
      </c>
      <c r="E40" s="21">
        <v>23006</v>
      </c>
      <c r="F40" s="22">
        <v>289</v>
      </c>
      <c r="G40" s="4">
        <v>2009</v>
      </c>
      <c r="H40" s="23">
        <v>59</v>
      </c>
      <c r="I40" s="24">
        <v>39980</v>
      </c>
      <c r="J40" s="4" t="s">
        <v>149</v>
      </c>
      <c r="K40" s="105">
        <v>85130.15</v>
      </c>
      <c r="L40" s="78"/>
      <c r="M40" s="4" t="s">
        <v>150</v>
      </c>
      <c r="N40" s="25"/>
      <c r="O40" s="84"/>
      <c r="P40" s="88"/>
      <c r="Q40" s="27"/>
      <c r="R40" s="28"/>
    </row>
    <row r="41" spans="1:18" ht="12.75">
      <c r="A41" s="20">
        <v>37</v>
      </c>
      <c r="B41" s="20">
        <v>2009</v>
      </c>
      <c r="C41" s="4" t="s">
        <v>151</v>
      </c>
      <c r="D41" s="4" t="s">
        <v>152</v>
      </c>
      <c r="E41" s="21">
        <v>23006</v>
      </c>
      <c r="F41" s="22">
        <v>313</v>
      </c>
      <c r="G41" s="4">
        <v>2009</v>
      </c>
      <c r="H41" s="23">
        <v>50</v>
      </c>
      <c r="I41" s="24">
        <v>39981</v>
      </c>
      <c r="J41" s="4" t="s">
        <v>149</v>
      </c>
      <c r="K41" s="76">
        <v>39798.67</v>
      </c>
      <c r="L41" s="78"/>
      <c r="M41" s="4" t="s">
        <v>153</v>
      </c>
      <c r="N41" s="25"/>
      <c r="O41" s="84"/>
      <c r="P41" s="88"/>
      <c r="Q41" s="27"/>
      <c r="R41" s="28"/>
    </row>
    <row r="42" spans="1:18" ht="12.75">
      <c r="A42" s="20">
        <v>38</v>
      </c>
      <c r="B42" s="20">
        <v>2009</v>
      </c>
      <c r="C42" s="4" t="s">
        <v>154</v>
      </c>
      <c r="D42" s="4" t="s">
        <v>148</v>
      </c>
      <c r="E42" s="21">
        <v>23006</v>
      </c>
      <c r="F42" s="22">
        <v>337</v>
      </c>
      <c r="G42" s="4">
        <v>2009</v>
      </c>
      <c r="H42" s="23">
        <v>17</v>
      </c>
      <c r="I42" s="24">
        <v>39980</v>
      </c>
      <c r="J42" s="4" t="s">
        <v>149</v>
      </c>
      <c r="K42" s="76">
        <v>13422.4</v>
      </c>
      <c r="L42" s="78"/>
      <c r="M42" s="4" t="s">
        <v>153</v>
      </c>
      <c r="N42" s="25"/>
      <c r="O42" s="84"/>
      <c r="P42" s="88"/>
      <c r="Q42" s="27"/>
      <c r="R42" s="28"/>
    </row>
    <row r="43" spans="1:18" ht="25.5">
      <c r="A43" s="20">
        <v>39</v>
      </c>
      <c r="B43" s="20">
        <v>2009</v>
      </c>
      <c r="C43" s="4" t="s">
        <v>208</v>
      </c>
      <c r="D43" s="4" t="s">
        <v>152</v>
      </c>
      <c r="E43" s="21">
        <v>23006</v>
      </c>
      <c r="F43" s="22">
        <v>35</v>
      </c>
      <c r="G43" s="4">
        <v>2009</v>
      </c>
      <c r="H43" s="23">
        <v>68</v>
      </c>
      <c r="I43" s="24">
        <v>39986</v>
      </c>
      <c r="J43" s="4" t="s">
        <v>149</v>
      </c>
      <c r="K43" s="76">
        <v>5871.75</v>
      </c>
      <c r="L43" s="78"/>
      <c r="M43" s="4"/>
      <c r="N43" s="25"/>
      <c r="O43" s="84"/>
      <c r="P43" s="88"/>
      <c r="Q43" s="27"/>
      <c r="R43" s="28"/>
    </row>
    <row r="44" spans="1:18" ht="38.25">
      <c r="A44" s="20">
        <v>40</v>
      </c>
      <c r="B44" s="20">
        <v>2009</v>
      </c>
      <c r="C44" s="4" t="s">
        <v>209</v>
      </c>
      <c r="D44" s="4" t="s">
        <v>152</v>
      </c>
      <c r="E44" s="21">
        <v>23006</v>
      </c>
      <c r="F44" s="22">
        <v>312</v>
      </c>
      <c r="G44" s="4">
        <v>2009</v>
      </c>
      <c r="H44" s="23">
        <v>13</v>
      </c>
      <c r="I44" s="24">
        <v>39987</v>
      </c>
      <c r="J44" s="4" t="s">
        <v>149</v>
      </c>
      <c r="K44" s="90">
        <v>78602.78</v>
      </c>
      <c r="L44" s="78"/>
      <c r="M44" s="4"/>
      <c r="N44" s="25"/>
      <c r="O44" s="84"/>
      <c r="P44" s="88"/>
      <c r="Q44" s="27"/>
      <c r="R44" s="28"/>
    </row>
    <row r="45" spans="1:18" ht="25.5">
      <c r="A45" s="20">
        <v>41</v>
      </c>
      <c r="B45" s="20">
        <v>2009</v>
      </c>
      <c r="C45" s="4" t="s">
        <v>243</v>
      </c>
      <c r="D45" s="4" t="s">
        <v>152</v>
      </c>
      <c r="E45" s="21">
        <v>23006</v>
      </c>
      <c r="F45" s="22">
        <v>291</v>
      </c>
      <c r="G45" s="4">
        <v>2009</v>
      </c>
      <c r="H45" s="23">
        <v>28</v>
      </c>
      <c r="I45" s="24">
        <v>39988</v>
      </c>
      <c r="J45" s="4" t="s">
        <v>149</v>
      </c>
      <c r="K45" s="90">
        <v>127000</v>
      </c>
      <c r="L45" s="78"/>
      <c r="M45" s="4" t="s">
        <v>150</v>
      </c>
      <c r="N45" s="25"/>
      <c r="O45" s="84"/>
      <c r="P45" s="88"/>
      <c r="Q45" s="27"/>
      <c r="R45" s="28"/>
    </row>
    <row r="46" spans="1:18" ht="12.75">
      <c r="A46" s="20">
        <v>42</v>
      </c>
      <c r="B46" s="20">
        <v>2009</v>
      </c>
      <c r="C46" s="4" t="s">
        <v>210</v>
      </c>
      <c r="D46" s="4" t="s">
        <v>148</v>
      </c>
      <c r="E46" s="21">
        <v>23006</v>
      </c>
      <c r="F46" s="22">
        <v>289</v>
      </c>
      <c r="G46" s="4">
        <v>2009</v>
      </c>
      <c r="H46" s="23">
        <v>59</v>
      </c>
      <c r="I46" s="24">
        <v>39989</v>
      </c>
      <c r="J46" s="4" t="s">
        <v>149</v>
      </c>
      <c r="K46" s="76">
        <v>79651.35</v>
      </c>
      <c r="L46" s="78"/>
      <c r="M46" s="4" t="s">
        <v>150</v>
      </c>
      <c r="N46" s="25"/>
      <c r="O46" s="84"/>
      <c r="P46" s="88"/>
      <c r="Q46" s="27"/>
      <c r="R46" s="28"/>
    </row>
    <row r="47" spans="1:18" ht="12.75">
      <c r="A47" s="20">
        <v>43</v>
      </c>
      <c r="B47" s="20">
        <v>2009</v>
      </c>
      <c r="C47" s="4" t="s">
        <v>210</v>
      </c>
      <c r="D47" s="4" t="s">
        <v>99</v>
      </c>
      <c r="E47" s="21">
        <v>23006</v>
      </c>
      <c r="F47" s="22">
        <v>309</v>
      </c>
      <c r="G47" s="4">
        <v>2009</v>
      </c>
      <c r="H47" s="23">
        <v>91</v>
      </c>
      <c r="I47" s="24">
        <v>39990</v>
      </c>
      <c r="J47" s="4" t="s">
        <v>149</v>
      </c>
      <c r="K47" s="76">
        <v>904872.07</v>
      </c>
      <c r="L47" s="78"/>
      <c r="M47" s="4" t="s">
        <v>153</v>
      </c>
      <c r="N47" s="25"/>
      <c r="O47" s="84"/>
      <c r="P47" s="88"/>
      <c r="Q47" s="27"/>
      <c r="R47" s="28"/>
    </row>
    <row r="48" spans="1:18" ht="12.75">
      <c r="A48" s="20">
        <v>44</v>
      </c>
      <c r="B48" s="20">
        <v>2009</v>
      </c>
      <c r="C48" s="4" t="s">
        <v>141</v>
      </c>
      <c r="D48" s="4" t="s">
        <v>307</v>
      </c>
      <c r="E48" s="21">
        <v>23006</v>
      </c>
      <c r="F48" s="22">
        <v>233</v>
      </c>
      <c r="G48" s="4">
        <v>2009</v>
      </c>
      <c r="H48" s="23">
        <v>2</v>
      </c>
      <c r="I48" s="24">
        <v>39993</v>
      </c>
      <c r="J48" s="4" t="s">
        <v>224</v>
      </c>
      <c r="K48" s="76">
        <v>22698.8</v>
      </c>
      <c r="L48" s="78"/>
      <c r="M48" s="4" t="s">
        <v>153</v>
      </c>
      <c r="N48" s="25"/>
      <c r="O48" s="84"/>
      <c r="P48" s="88"/>
      <c r="Q48" s="27"/>
      <c r="R48" s="28"/>
    </row>
    <row r="49" spans="1:18" ht="25.5">
      <c r="A49" s="20">
        <v>45</v>
      </c>
      <c r="B49" s="20">
        <v>2009</v>
      </c>
      <c r="C49" s="4" t="s">
        <v>314</v>
      </c>
      <c r="D49" s="4" t="s">
        <v>99</v>
      </c>
      <c r="E49" s="21">
        <v>23006</v>
      </c>
      <c r="F49" s="22">
        <v>369</v>
      </c>
      <c r="G49" s="21">
        <v>2009</v>
      </c>
      <c r="H49" s="23">
        <v>12</v>
      </c>
      <c r="I49" s="6">
        <v>39996</v>
      </c>
      <c r="J49" s="4" t="s">
        <v>315</v>
      </c>
      <c r="K49" s="90">
        <v>1144217.33</v>
      </c>
      <c r="L49" s="78"/>
      <c r="M49" s="4" t="s">
        <v>153</v>
      </c>
      <c r="N49" s="25"/>
      <c r="O49" s="84"/>
      <c r="P49" s="88"/>
      <c r="Q49" s="27"/>
      <c r="R49" s="28"/>
    </row>
    <row r="50" spans="1:18" ht="25.5">
      <c r="A50" s="20">
        <v>46</v>
      </c>
      <c r="B50" s="20">
        <v>2009</v>
      </c>
      <c r="C50" s="4" t="s">
        <v>52</v>
      </c>
      <c r="D50" s="4" t="s">
        <v>307</v>
      </c>
      <c r="E50" s="21">
        <v>23006</v>
      </c>
      <c r="F50" s="22">
        <v>241</v>
      </c>
      <c r="G50" s="4">
        <v>2009</v>
      </c>
      <c r="H50" s="23">
        <v>41</v>
      </c>
      <c r="I50" s="24">
        <v>39995</v>
      </c>
      <c r="J50" s="4" t="s">
        <v>315</v>
      </c>
      <c r="K50" s="90">
        <v>14396.97</v>
      </c>
      <c r="L50" s="78"/>
      <c r="M50" s="4" t="s">
        <v>153</v>
      </c>
      <c r="N50" s="25"/>
      <c r="O50" s="84"/>
      <c r="P50" s="88" t="s">
        <v>100</v>
      </c>
      <c r="Q50" s="27"/>
      <c r="R50" s="28"/>
    </row>
    <row r="51" spans="1:18" ht="25.5">
      <c r="A51" s="20">
        <v>47</v>
      </c>
      <c r="B51" s="20">
        <v>2009</v>
      </c>
      <c r="C51" s="4" t="s">
        <v>228</v>
      </c>
      <c r="D51" s="4" t="s">
        <v>297</v>
      </c>
      <c r="E51" s="21">
        <v>23006</v>
      </c>
      <c r="F51" s="22">
        <v>300</v>
      </c>
      <c r="G51" s="4">
        <v>2009</v>
      </c>
      <c r="H51" s="23">
        <v>81</v>
      </c>
      <c r="I51" s="24">
        <v>40009</v>
      </c>
      <c r="J51" s="4" t="s">
        <v>315</v>
      </c>
      <c r="K51" s="76">
        <v>26986</v>
      </c>
      <c r="L51" s="78"/>
      <c r="M51" s="4" t="s">
        <v>153</v>
      </c>
      <c r="N51" s="25"/>
      <c r="O51" s="84"/>
      <c r="P51" s="88"/>
      <c r="Q51" s="27"/>
      <c r="R51" s="28"/>
    </row>
    <row r="52" spans="1:18" ht="38.25">
      <c r="A52" s="20">
        <v>48</v>
      </c>
      <c r="B52" s="20">
        <v>2009</v>
      </c>
      <c r="C52" s="4" t="s">
        <v>230</v>
      </c>
      <c r="D52" s="4" t="s">
        <v>297</v>
      </c>
      <c r="E52" s="21">
        <v>23006</v>
      </c>
      <c r="F52" s="22">
        <v>314</v>
      </c>
      <c r="G52" s="21">
        <v>2009</v>
      </c>
      <c r="H52" s="23">
        <v>2</v>
      </c>
      <c r="I52" s="24">
        <v>40009</v>
      </c>
      <c r="J52" s="4" t="s">
        <v>315</v>
      </c>
      <c r="K52" s="76">
        <v>58090</v>
      </c>
      <c r="L52" s="78"/>
      <c r="M52" s="4" t="s">
        <v>150</v>
      </c>
      <c r="N52" s="25"/>
      <c r="O52" s="84"/>
      <c r="P52" s="88"/>
      <c r="Q52" s="27"/>
      <c r="R52" s="28"/>
    </row>
    <row r="53" spans="1:18" ht="38.25">
      <c r="A53" s="20">
        <v>49</v>
      </c>
      <c r="B53" s="20">
        <v>2009</v>
      </c>
      <c r="C53" s="4" t="s">
        <v>229</v>
      </c>
      <c r="D53" s="4" t="s">
        <v>297</v>
      </c>
      <c r="E53" s="21">
        <v>23006</v>
      </c>
      <c r="F53" s="22">
        <v>341</v>
      </c>
      <c r="G53" s="4">
        <v>2009</v>
      </c>
      <c r="H53" s="23">
        <v>77</v>
      </c>
      <c r="I53" s="24">
        <v>40010</v>
      </c>
      <c r="J53" s="4" t="s">
        <v>315</v>
      </c>
      <c r="K53" s="76">
        <v>397920</v>
      </c>
      <c r="L53" s="78"/>
      <c r="M53" s="4" t="s">
        <v>150</v>
      </c>
      <c r="N53" s="25"/>
      <c r="O53" s="84"/>
      <c r="P53" s="88"/>
      <c r="Q53" s="27"/>
      <c r="R53" s="28"/>
    </row>
    <row r="54" spans="1:18" ht="12.75">
      <c r="A54" s="20">
        <v>50</v>
      </c>
      <c r="B54" s="20">
        <v>2009</v>
      </c>
      <c r="C54" s="4" t="s">
        <v>231</v>
      </c>
      <c r="D54" s="4" t="s">
        <v>307</v>
      </c>
      <c r="E54" s="21">
        <v>23006</v>
      </c>
      <c r="F54" s="22">
        <v>363</v>
      </c>
      <c r="G54" s="4">
        <v>2009</v>
      </c>
      <c r="H54" s="23">
        <v>37</v>
      </c>
      <c r="I54" s="24"/>
      <c r="J54" s="4" t="s">
        <v>315</v>
      </c>
      <c r="K54" s="90">
        <v>46588.7</v>
      </c>
      <c r="L54" s="78"/>
      <c r="M54" s="4" t="s">
        <v>150</v>
      </c>
      <c r="N54" s="25"/>
      <c r="O54" s="84"/>
      <c r="P54" s="88"/>
      <c r="Q54" s="27"/>
      <c r="R54" s="28"/>
    </row>
    <row r="55" spans="1:18" ht="25.5">
      <c r="A55" s="20">
        <v>51</v>
      </c>
      <c r="B55" s="20">
        <v>2009</v>
      </c>
      <c r="C55" s="4" t="s">
        <v>232</v>
      </c>
      <c r="D55" s="4" t="s">
        <v>297</v>
      </c>
      <c r="E55" s="21">
        <v>23006</v>
      </c>
      <c r="F55" s="22">
        <v>354</v>
      </c>
      <c r="G55" s="4">
        <v>2009</v>
      </c>
      <c r="H55" s="23">
        <v>46</v>
      </c>
      <c r="I55" s="24">
        <v>40009</v>
      </c>
      <c r="J55" s="4" t="s">
        <v>315</v>
      </c>
      <c r="K55" s="76">
        <v>16403.7</v>
      </c>
      <c r="L55" s="78"/>
      <c r="M55" s="4" t="s">
        <v>153</v>
      </c>
      <c r="N55" s="25"/>
      <c r="O55" s="84"/>
      <c r="P55" s="88"/>
      <c r="Q55" s="27"/>
      <c r="R55" s="28"/>
    </row>
    <row r="56" spans="1:18" ht="25.5">
      <c r="A56" s="20">
        <v>52</v>
      </c>
      <c r="B56" s="20">
        <v>2009</v>
      </c>
      <c r="C56" s="4" t="s">
        <v>236</v>
      </c>
      <c r="D56" s="4" t="s">
        <v>307</v>
      </c>
      <c r="E56" s="21">
        <v>23006</v>
      </c>
      <c r="F56" s="22">
        <v>66</v>
      </c>
      <c r="G56" s="4">
        <v>2009</v>
      </c>
      <c r="H56" s="23">
        <v>91</v>
      </c>
      <c r="I56" s="24">
        <v>40011</v>
      </c>
      <c r="J56" s="4" t="s">
        <v>315</v>
      </c>
      <c r="K56" s="76">
        <v>179230</v>
      </c>
      <c r="L56" s="78"/>
      <c r="M56" s="4" t="s">
        <v>150</v>
      </c>
      <c r="N56" s="25"/>
      <c r="O56" s="84"/>
      <c r="P56" s="88"/>
      <c r="Q56" s="27"/>
      <c r="R56" s="28"/>
    </row>
    <row r="57" spans="1:18" ht="25.5">
      <c r="A57" s="20">
        <v>53</v>
      </c>
      <c r="B57" s="20">
        <v>2009</v>
      </c>
      <c r="C57" s="4" t="s">
        <v>237</v>
      </c>
      <c r="D57" s="4" t="s">
        <v>297</v>
      </c>
      <c r="E57" s="21">
        <v>23006</v>
      </c>
      <c r="F57" s="22">
        <v>278</v>
      </c>
      <c r="G57" s="4">
        <v>2009</v>
      </c>
      <c r="H57" s="23">
        <v>79</v>
      </c>
      <c r="I57" s="24">
        <v>40011</v>
      </c>
      <c r="J57" s="4" t="s">
        <v>315</v>
      </c>
      <c r="K57" s="90">
        <v>98446</v>
      </c>
      <c r="L57" s="78"/>
      <c r="M57" s="4" t="s">
        <v>150</v>
      </c>
      <c r="N57" s="25"/>
      <c r="O57" s="84"/>
      <c r="P57" s="88"/>
      <c r="Q57" s="27"/>
      <c r="R57" s="28"/>
    </row>
    <row r="58" spans="1:18" ht="12.75">
      <c r="A58" s="20">
        <v>54</v>
      </c>
      <c r="B58" s="20">
        <v>2009</v>
      </c>
      <c r="C58" s="4" t="s">
        <v>147</v>
      </c>
      <c r="D58" s="4" t="s">
        <v>307</v>
      </c>
      <c r="E58" s="21">
        <v>23006</v>
      </c>
      <c r="F58" s="22">
        <v>182</v>
      </c>
      <c r="G58" s="4">
        <v>2009</v>
      </c>
      <c r="H58" s="23">
        <v>19</v>
      </c>
      <c r="I58" s="24">
        <v>40010</v>
      </c>
      <c r="J58" s="4" t="s">
        <v>315</v>
      </c>
      <c r="K58" s="76">
        <v>53344.5</v>
      </c>
      <c r="L58" s="78"/>
      <c r="M58" s="4" t="s">
        <v>153</v>
      </c>
      <c r="N58" s="25"/>
      <c r="O58" s="84"/>
      <c r="P58" s="88"/>
      <c r="Q58" s="27"/>
      <c r="R58" s="28"/>
    </row>
    <row r="59" spans="1:18" ht="12.75">
      <c r="A59" s="20">
        <v>55</v>
      </c>
      <c r="B59" s="20">
        <v>2009</v>
      </c>
      <c r="C59" s="4" t="s">
        <v>38</v>
      </c>
      <c r="D59" s="4" t="s">
        <v>307</v>
      </c>
      <c r="E59" s="21">
        <v>23006</v>
      </c>
      <c r="F59" s="22">
        <v>320</v>
      </c>
      <c r="G59" s="4">
        <v>2009</v>
      </c>
      <c r="H59" s="23">
        <v>51</v>
      </c>
      <c r="I59" s="24">
        <v>40011</v>
      </c>
      <c r="J59" s="4" t="s">
        <v>315</v>
      </c>
      <c r="K59" s="76">
        <v>539614.4</v>
      </c>
      <c r="L59" s="78"/>
      <c r="M59" s="4" t="s">
        <v>150</v>
      </c>
      <c r="N59" s="25"/>
      <c r="O59" s="84"/>
      <c r="P59" s="88"/>
      <c r="Q59" s="27"/>
      <c r="R59" s="28"/>
    </row>
    <row r="60" spans="1:18" ht="12.75">
      <c r="A60" s="20">
        <v>56</v>
      </c>
      <c r="B60" s="20">
        <v>2009</v>
      </c>
      <c r="C60" s="4" t="s">
        <v>39</v>
      </c>
      <c r="D60" s="4" t="s">
        <v>307</v>
      </c>
      <c r="E60" s="21">
        <v>23006</v>
      </c>
      <c r="F60" s="22">
        <v>232</v>
      </c>
      <c r="G60" s="4">
        <v>2009</v>
      </c>
      <c r="H60" s="23">
        <v>50</v>
      </c>
      <c r="I60" s="24">
        <v>40016</v>
      </c>
      <c r="J60" s="4" t="s">
        <v>315</v>
      </c>
      <c r="K60" s="76">
        <v>43208.35</v>
      </c>
      <c r="L60" s="78"/>
      <c r="M60" s="4" t="s">
        <v>153</v>
      </c>
      <c r="N60" s="25"/>
      <c r="O60" s="84"/>
      <c r="P60" s="88"/>
      <c r="Q60" s="27"/>
      <c r="R60" s="28"/>
    </row>
    <row r="61" spans="1:18" ht="12.75">
      <c r="A61" s="20">
        <v>57</v>
      </c>
      <c r="B61" s="20">
        <v>2009</v>
      </c>
      <c r="C61" s="4" t="s">
        <v>59</v>
      </c>
      <c r="D61" s="4" t="s">
        <v>307</v>
      </c>
      <c r="E61" s="21">
        <v>23006</v>
      </c>
      <c r="F61" s="22">
        <v>249</v>
      </c>
      <c r="G61" s="4">
        <v>2009</v>
      </c>
      <c r="H61" s="23">
        <v>15</v>
      </c>
      <c r="I61" s="24">
        <v>40024</v>
      </c>
      <c r="J61" s="4" t="s">
        <v>315</v>
      </c>
      <c r="K61" s="76">
        <v>4970.78</v>
      </c>
      <c r="L61" s="78"/>
      <c r="M61" s="4" t="s">
        <v>153</v>
      </c>
      <c r="N61" s="25"/>
      <c r="O61" s="84"/>
      <c r="P61" s="88"/>
      <c r="Q61" s="27"/>
      <c r="R61" s="28"/>
    </row>
    <row r="62" spans="1:18" ht="12.75">
      <c r="A62" s="20">
        <v>58</v>
      </c>
      <c r="B62" s="20">
        <v>2009</v>
      </c>
      <c r="C62" s="4" t="s">
        <v>54</v>
      </c>
      <c r="D62" s="4" t="s">
        <v>297</v>
      </c>
      <c r="E62" s="21">
        <v>23006</v>
      </c>
      <c r="F62" s="22">
        <v>211</v>
      </c>
      <c r="G62" s="4">
        <v>2009</v>
      </c>
      <c r="H62" s="23">
        <v>34</v>
      </c>
      <c r="I62" s="24">
        <v>40025</v>
      </c>
      <c r="J62" s="4" t="s">
        <v>315</v>
      </c>
      <c r="K62" s="90">
        <v>22724.13</v>
      </c>
      <c r="L62" s="78"/>
      <c r="M62" s="4" t="s">
        <v>153</v>
      </c>
      <c r="N62" s="25"/>
      <c r="O62" s="84"/>
      <c r="P62" s="88"/>
      <c r="Q62" s="27"/>
      <c r="R62" s="28"/>
    </row>
    <row r="63" spans="1:18" ht="12.75">
      <c r="A63" s="20">
        <v>59</v>
      </c>
      <c r="B63" s="20">
        <v>2009</v>
      </c>
      <c r="C63" s="4" t="s">
        <v>55</v>
      </c>
      <c r="D63" s="4" t="s">
        <v>297</v>
      </c>
      <c r="E63" s="21">
        <v>23006</v>
      </c>
      <c r="F63" s="22">
        <v>378</v>
      </c>
      <c r="G63" s="4">
        <v>2009</v>
      </c>
      <c r="H63" s="23">
        <v>3</v>
      </c>
      <c r="I63" s="24">
        <v>40035</v>
      </c>
      <c r="J63" s="4" t="s">
        <v>56</v>
      </c>
      <c r="K63" s="90">
        <v>34541.3</v>
      </c>
      <c r="L63" s="78"/>
      <c r="M63" s="4" t="s">
        <v>153</v>
      </c>
      <c r="N63" s="25"/>
      <c r="O63" s="84"/>
      <c r="P63" s="88"/>
      <c r="Q63" s="27"/>
      <c r="R63" s="28"/>
    </row>
    <row r="64" spans="1:18" ht="12.75">
      <c r="A64" s="20">
        <v>60</v>
      </c>
      <c r="B64" s="20">
        <v>2009</v>
      </c>
      <c r="C64" s="4" t="s">
        <v>57</v>
      </c>
      <c r="D64" s="4" t="s">
        <v>307</v>
      </c>
      <c r="E64" s="21">
        <v>23006</v>
      </c>
      <c r="F64" s="22">
        <v>288</v>
      </c>
      <c r="G64" s="4">
        <v>2009</v>
      </c>
      <c r="H64" s="23">
        <v>12</v>
      </c>
      <c r="I64" s="24">
        <v>40035</v>
      </c>
      <c r="J64" s="4" t="s">
        <v>56</v>
      </c>
      <c r="K64" s="76">
        <v>98281.52</v>
      </c>
      <c r="L64" s="78"/>
      <c r="M64" s="4" t="s">
        <v>150</v>
      </c>
      <c r="N64" s="25"/>
      <c r="O64" s="84"/>
      <c r="P64" s="88"/>
      <c r="Q64" s="27"/>
      <c r="R64" s="28"/>
    </row>
    <row r="65" spans="1:18" ht="12.75">
      <c r="A65" s="20">
        <v>61</v>
      </c>
      <c r="B65" s="20">
        <v>2009</v>
      </c>
      <c r="C65" s="4" t="s">
        <v>58</v>
      </c>
      <c r="D65" s="4" t="s">
        <v>307</v>
      </c>
      <c r="E65" s="21">
        <v>23006</v>
      </c>
      <c r="F65" s="22">
        <v>398</v>
      </c>
      <c r="G65" s="4">
        <v>2009</v>
      </c>
      <c r="H65" s="23">
        <v>76</v>
      </c>
      <c r="I65" s="24">
        <v>40036</v>
      </c>
      <c r="J65" s="4" t="s">
        <v>56</v>
      </c>
      <c r="K65" s="76">
        <v>5044.5</v>
      </c>
      <c r="L65" s="78"/>
      <c r="M65" s="4" t="s">
        <v>153</v>
      </c>
      <c r="N65" s="25"/>
      <c r="O65" s="84"/>
      <c r="P65" s="88"/>
      <c r="Q65" s="27"/>
      <c r="R65" s="28"/>
    </row>
    <row r="66" spans="1:18" ht="12.75">
      <c r="A66" s="20">
        <v>62</v>
      </c>
      <c r="B66" s="20">
        <v>2009</v>
      </c>
      <c r="C66" s="4" t="s">
        <v>177</v>
      </c>
      <c r="D66" s="4" t="s">
        <v>297</v>
      </c>
      <c r="E66" s="21">
        <v>23006</v>
      </c>
      <c r="F66" s="22">
        <v>247</v>
      </c>
      <c r="G66" s="4">
        <v>2009</v>
      </c>
      <c r="H66" s="23">
        <v>18</v>
      </c>
      <c r="I66" s="24">
        <v>40036</v>
      </c>
      <c r="J66" s="4" t="s">
        <v>56</v>
      </c>
      <c r="K66" s="76">
        <v>882000</v>
      </c>
      <c r="L66" s="78"/>
      <c r="M66" s="4" t="s">
        <v>150</v>
      </c>
      <c r="N66" s="25"/>
      <c r="O66" s="84"/>
      <c r="P66" s="88"/>
      <c r="Q66" s="27"/>
      <c r="R66" s="28"/>
    </row>
    <row r="67" spans="1:18" ht="12.75">
      <c r="A67" s="20">
        <v>63</v>
      </c>
      <c r="B67" s="20">
        <v>2009</v>
      </c>
      <c r="C67" s="4" t="s">
        <v>172</v>
      </c>
      <c r="D67" s="4" t="s">
        <v>297</v>
      </c>
      <c r="E67" s="21">
        <v>23006</v>
      </c>
      <c r="F67" s="22">
        <v>257</v>
      </c>
      <c r="G67" s="4">
        <v>2009</v>
      </c>
      <c r="H67" s="23">
        <v>53</v>
      </c>
      <c r="I67" s="24">
        <v>40038</v>
      </c>
      <c r="J67" s="4" t="s">
        <v>56</v>
      </c>
      <c r="K67" s="76">
        <v>836350</v>
      </c>
      <c r="L67" s="78"/>
      <c r="M67" s="4" t="s">
        <v>150</v>
      </c>
      <c r="N67" s="25"/>
      <c r="O67" s="84"/>
      <c r="P67" s="88"/>
      <c r="Q67" s="27"/>
      <c r="R67" s="28"/>
    </row>
    <row r="68" spans="1:18" ht="25.5">
      <c r="A68" s="20">
        <v>64</v>
      </c>
      <c r="B68" s="20">
        <v>2009</v>
      </c>
      <c r="C68" s="4" t="s">
        <v>316</v>
      </c>
      <c r="D68" s="4" t="s">
        <v>297</v>
      </c>
      <c r="E68" s="21">
        <v>23006</v>
      </c>
      <c r="F68" s="22">
        <v>377</v>
      </c>
      <c r="G68" s="4">
        <v>2009</v>
      </c>
      <c r="H68" s="23">
        <v>51</v>
      </c>
      <c r="I68" s="24">
        <v>40049</v>
      </c>
      <c r="J68" s="4" t="s">
        <v>56</v>
      </c>
      <c r="K68" s="76">
        <v>6942.12</v>
      </c>
      <c r="L68" s="78"/>
      <c r="M68" s="4" t="s">
        <v>153</v>
      </c>
      <c r="N68" s="25"/>
      <c r="O68" s="84"/>
      <c r="P68" s="88"/>
      <c r="Q68" s="27"/>
      <c r="R68" s="28"/>
    </row>
    <row r="69" spans="1:18" ht="12.75">
      <c r="A69" s="20">
        <v>65</v>
      </c>
      <c r="B69" s="20">
        <v>2009</v>
      </c>
      <c r="C69" s="4" t="s">
        <v>317</v>
      </c>
      <c r="D69" s="4" t="s">
        <v>307</v>
      </c>
      <c r="E69" s="21">
        <v>23006</v>
      </c>
      <c r="F69" s="22">
        <v>502</v>
      </c>
      <c r="G69" s="4">
        <v>2009</v>
      </c>
      <c r="H69" s="23">
        <v>22</v>
      </c>
      <c r="I69" s="24">
        <v>40050</v>
      </c>
      <c r="J69" s="4" t="s">
        <v>56</v>
      </c>
      <c r="K69" s="76">
        <v>168349.4</v>
      </c>
      <c r="L69" s="78"/>
      <c r="M69" s="4" t="s">
        <v>150</v>
      </c>
      <c r="N69" s="25"/>
      <c r="O69" s="84"/>
      <c r="P69" s="88"/>
      <c r="Q69" s="27"/>
      <c r="R69" s="28"/>
    </row>
    <row r="70" spans="1:18" ht="12.75">
      <c r="A70" s="20">
        <v>66</v>
      </c>
      <c r="B70" s="20">
        <v>2009</v>
      </c>
      <c r="C70" s="4" t="s">
        <v>323</v>
      </c>
      <c r="D70" s="4" t="s">
        <v>297</v>
      </c>
      <c r="E70" s="21">
        <v>23006</v>
      </c>
      <c r="F70" s="22">
        <v>427</v>
      </c>
      <c r="G70" s="4">
        <v>2009</v>
      </c>
      <c r="H70" s="23">
        <v>8</v>
      </c>
      <c r="I70" s="24">
        <v>40053</v>
      </c>
      <c r="J70" s="4" t="s">
        <v>56</v>
      </c>
      <c r="K70" s="76">
        <v>23146.1</v>
      </c>
      <c r="L70" s="78"/>
      <c r="M70" s="4" t="s">
        <v>153</v>
      </c>
      <c r="N70" s="25"/>
      <c r="O70" s="84"/>
      <c r="P70" s="88" t="s">
        <v>100</v>
      </c>
      <c r="Q70" s="27"/>
      <c r="R70" s="28"/>
    </row>
    <row r="71" spans="1:18" ht="25.5">
      <c r="A71" s="20">
        <v>67</v>
      </c>
      <c r="B71" s="20">
        <v>2009</v>
      </c>
      <c r="C71" s="4" t="s">
        <v>324</v>
      </c>
      <c r="D71" s="4" t="s">
        <v>297</v>
      </c>
      <c r="E71" s="21">
        <v>23006</v>
      </c>
      <c r="F71" s="22">
        <v>424</v>
      </c>
      <c r="G71" s="4">
        <v>2009</v>
      </c>
      <c r="H71" s="23">
        <v>66</v>
      </c>
      <c r="I71" s="24">
        <v>40065</v>
      </c>
      <c r="J71" s="4" t="s">
        <v>56</v>
      </c>
      <c r="K71" s="76">
        <v>40145</v>
      </c>
      <c r="L71" s="78"/>
      <c r="M71" s="4" t="s">
        <v>153</v>
      </c>
      <c r="N71" s="25"/>
      <c r="O71" s="84"/>
      <c r="P71" s="88" t="s">
        <v>100</v>
      </c>
      <c r="Q71" s="27"/>
      <c r="R71" s="28"/>
    </row>
    <row r="72" spans="1:18" ht="25.5">
      <c r="A72" s="20">
        <v>68</v>
      </c>
      <c r="B72" s="20">
        <v>2009</v>
      </c>
      <c r="C72" s="4" t="s">
        <v>325</v>
      </c>
      <c r="D72" s="4" t="s">
        <v>297</v>
      </c>
      <c r="E72" s="21">
        <v>23006</v>
      </c>
      <c r="F72" s="22">
        <v>212</v>
      </c>
      <c r="G72" s="4">
        <v>2009</v>
      </c>
      <c r="H72" s="23">
        <v>89</v>
      </c>
      <c r="I72" s="24">
        <v>40053</v>
      </c>
      <c r="J72" s="4" t="s">
        <v>56</v>
      </c>
      <c r="K72" s="76">
        <v>115117.44</v>
      </c>
      <c r="L72" s="78"/>
      <c r="M72" s="4" t="s">
        <v>153</v>
      </c>
      <c r="N72" s="25"/>
      <c r="O72" s="84"/>
      <c r="P72" s="88"/>
      <c r="Q72" s="27"/>
      <c r="R72" s="28"/>
    </row>
    <row r="73" spans="1:18" ht="25.5">
      <c r="A73" s="20">
        <v>69</v>
      </c>
      <c r="B73" s="20">
        <v>2009</v>
      </c>
      <c r="C73" s="4" t="s">
        <v>331</v>
      </c>
      <c r="D73" s="4" t="s">
        <v>99</v>
      </c>
      <c r="E73" s="21">
        <v>23006</v>
      </c>
      <c r="F73" s="22">
        <v>562</v>
      </c>
      <c r="G73" s="4">
        <v>2009</v>
      </c>
      <c r="H73" s="23">
        <v>45</v>
      </c>
      <c r="I73" s="24">
        <v>40066</v>
      </c>
      <c r="J73" s="4" t="s">
        <v>332</v>
      </c>
      <c r="K73" s="76">
        <v>4491.72</v>
      </c>
      <c r="L73" s="78"/>
      <c r="M73" s="4" t="s">
        <v>298</v>
      </c>
      <c r="N73" s="25"/>
      <c r="O73" s="84"/>
      <c r="P73" s="88" t="s">
        <v>100</v>
      </c>
      <c r="Q73" s="27"/>
      <c r="R73" s="28"/>
    </row>
    <row r="74" spans="1:18" ht="12.75">
      <c r="A74" s="20">
        <v>70</v>
      </c>
      <c r="B74" s="20">
        <v>2009</v>
      </c>
      <c r="C74" s="4" t="s">
        <v>333</v>
      </c>
      <c r="D74" s="4" t="s">
        <v>297</v>
      </c>
      <c r="E74" s="21">
        <v>23006</v>
      </c>
      <c r="F74" s="22">
        <v>521</v>
      </c>
      <c r="G74" s="4">
        <v>2009</v>
      </c>
      <c r="H74" s="23">
        <v>59</v>
      </c>
      <c r="I74" s="24"/>
      <c r="J74" s="4"/>
      <c r="K74" s="76"/>
      <c r="L74" s="78"/>
      <c r="M74" s="4"/>
      <c r="N74" s="25"/>
      <c r="O74" s="84"/>
      <c r="P74" s="88"/>
      <c r="Q74" s="27"/>
      <c r="R74" s="28"/>
    </row>
    <row r="75" spans="1:18" ht="12.75">
      <c r="A75" s="20">
        <v>71</v>
      </c>
      <c r="B75" s="20">
        <v>2009</v>
      </c>
      <c r="C75" s="4" t="s">
        <v>341</v>
      </c>
      <c r="D75" s="4" t="s">
        <v>297</v>
      </c>
      <c r="E75" s="21">
        <v>23006</v>
      </c>
      <c r="F75" s="22">
        <v>126</v>
      </c>
      <c r="G75" s="4">
        <v>2009</v>
      </c>
      <c r="H75" s="23">
        <v>76</v>
      </c>
      <c r="I75" s="24">
        <v>40067</v>
      </c>
      <c r="J75" s="4" t="s">
        <v>332</v>
      </c>
      <c r="K75" s="76"/>
      <c r="L75" s="78"/>
      <c r="M75" s="4" t="s">
        <v>298</v>
      </c>
      <c r="N75" s="25"/>
      <c r="O75" s="84"/>
      <c r="P75" s="88"/>
      <c r="Q75" s="27"/>
      <c r="R75" s="28"/>
    </row>
    <row r="76" spans="1:18" ht="38.25">
      <c r="A76" s="20">
        <v>72</v>
      </c>
      <c r="B76" s="20">
        <v>2009</v>
      </c>
      <c r="C76" s="4" t="s">
        <v>342</v>
      </c>
      <c r="D76" s="4" t="s">
        <v>99</v>
      </c>
      <c r="E76" s="21">
        <v>23006</v>
      </c>
      <c r="F76" s="22">
        <v>456</v>
      </c>
      <c r="G76" s="4">
        <v>2009</v>
      </c>
      <c r="H76" s="23">
        <v>61</v>
      </c>
      <c r="I76" s="24">
        <v>40067</v>
      </c>
      <c r="J76" s="4" t="s">
        <v>332</v>
      </c>
      <c r="K76" s="76">
        <v>41584.08</v>
      </c>
      <c r="L76" s="78"/>
      <c r="M76" s="4" t="s">
        <v>301</v>
      </c>
      <c r="N76" s="25"/>
      <c r="O76" s="84"/>
      <c r="P76" s="88" t="s">
        <v>100</v>
      </c>
      <c r="Q76" s="27"/>
      <c r="R76" s="28"/>
    </row>
    <row r="77" spans="1:18" ht="25.5">
      <c r="A77" s="20">
        <v>73</v>
      </c>
      <c r="B77" s="20">
        <v>2009</v>
      </c>
      <c r="C77" s="4" t="s">
        <v>167</v>
      </c>
      <c r="D77" s="4" t="s">
        <v>99</v>
      </c>
      <c r="E77" s="21">
        <v>23006</v>
      </c>
      <c r="F77" s="22">
        <v>624</v>
      </c>
      <c r="G77" s="4">
        <v>2009</v>
      </c>
      <c r="H77" s="23">
        <v>19</v>
      </c>
      <c r="I77" s="24">
        <v>40071</v>
      </c>
      <c r="J77" s="4" t="s">
        <v>332</v>
      </c>
      <c r="K77" s="76">
        <v>9614</v>
      </c>
      <c r="L77" s="78"/>
      <c r="M77" s="4" t="s">
        <v>298</v>
      </c>
      <c r="N77" s="25"/>
      <c r="O77" s="84"/>
      <c r="P77" s="88" t="s">
        <v>100</v>
      </c>
      <c r="Q77" s="27"/>
      <c r="R77" s="28"/>
    </row>
    <row r="78" spans="1:18" ht="38.25">
      <c r="A78" s="20">
        <v>74</v>
      </c>
      <c r="B78" s="20">
        <v>2009</v>
      </c>
      <c r="C78" s="4" t="s">
        <v>347</v>
      </c>
      <c r="D78" s="4" t="s">
        <v>307</v>
      </c>
      <c r="E78" s="21">
        <v>23006</v>
      </c>
      <c r="F78" s="22">
        <v>566</v>
      </c>
      <c r="G78" s="4">
        <v>2009</v>
      </c>
      <c r="H78" s="23">
        <v>23</v>
      </c>
      <c r="I78" s="24">
        <v>40072</v>
      </c>
      <c r="J78" s="4" t="s">
        <v>332</v>
      </c>
      <c r="K78" s="76">
        <v>88006.48</v>
      </c>
      <c r="L78" s="78"/>
      <c r="M78" s="4" t="s">
        <v>301</v>
      </c>
      <c r="N78" s="25"/>
      <c r="O78" s="84"/>
      <c r="P78" s="88"/>
      <c r="Q78" s="27"/>
      <c r="R78" s="28"/>
    </row>
    <row r="79" spans="1:18" ht="38.25">
      <c r="A79" s="20">
        <v>75</v>
      </c>
      <c r="B79" s="20">
        <v>2009</v>
      </c>
      <c r="C79" s="4" t="s">
        <v>348</v>
      </c>
      <c r="D79" s="4" t="s">
        <v>99</v>
      </c>
      <c r="E79" s="21">
        <v>23006</v>
      </c>
      <c r="F79" s="22">
        <v>438</v>
      </c>
      <c r="G79" s="4">
        <v>2009</v>
      </c>
      <c r="H79" s="23">
        <v>80</v>
      </c>
      <c r="I79" s="24">
        <v>40072</v>
      </c>
      <c r="J79" s="4" t="s">
        <v>332</v>
      </c>
      <c r="K79" s="76">
        <v>563562</v>
      </c>
      <c r="L79" s="78"/>
      <c r="M79" s="4" t="s">
        <v>298</v>
      </c>
      <c r="N79" s="25"/>
      <c r="O79" s="84"/>
      <c r="P79" s="88"/>
      <c r="Q79" s="27"/>
      <c r="R79" s="28"/>
    </row>
    <row r="80" spans="1:18" ht="51">
      <c r="A80" s="20">
        <v>76</v>
      </c>
      <c r="B80" s="20">
        <v>2009</v>
      </c>
      <c r="C80" s="4" t="s">
        <v>349</v>
      </c>
      <c r="D80" s="4" t="s">
        <v>307</v>
      </c>
      <c r="E80" s="21">
        <v>23006</v>
      </c>
      <c r="F80" s="22">
        <v>368</v>
      </c>
      <c r="G80" s="4">
        <v>2009</v>
      </c>
      <c r="H80" s="23">
        <v>60</v>
      </c>
      <c r="I80" s="24">
        <v>40073</v>
      </c>
      <c r="J80" s="4" t="s">
        <v>332</v>
      </c>
      <c r="K80" s="76">
        <v>66516.15</v>
      </c>
      <c r="L80" s="78"/>
      <c r="M80" s="4" t="s">
        <v>301</v>
      </c>
      <c r="N80" s="25"/>
      <c r="O80" s="84"/>
      <c r="P80" s="88" t="s">
        <v>100</v>
      </c>
      <c r="Q80" s="27"/>
      <c r="R80" s="28"/>
    </row>
    <row r="81" spans="1:18" ht="12.75">
      <c r="A81" s="20">
        <v>77</v>
      </c>
      <c r="B81" s="20">
        <v>2009</v>
      </c>
      <c r="C81" s="4" t="s">
        <v>350</v>
      </c>
      <c r="D81" s="4" t="s">
        <v>297</v>
      </c>
      <c r="E81" s="21">
        <v>23006</v>
      </c>
      <c r="F81" s="22">
        <v>429</v>
      </c>
      <c r="G81" s="4">
        <v>2009</v>
      </c>
      <c r="H81" s="23">
        <v>99</v>
      </c>
      <c r="I81" s="24"/>
      <c r="J81" s="4"/>
      <c r="K81" s="76"/>
      <c r="L81" s="78"/>
      <c r="M81" s="4" t="s">
        <v>301</v>
      </c>
      <c r="N81" s="25"/>
      <c r="O81" s="84"/>
      <c r="P81" s="88"/>
      <c r="Q81" s="27"/>
      <c r="R81" s="28"/>
    </row>
    <row r="82" spans="1:18" ht="12.75">
      <c r="A82" s="20">
        <v>78</v>
      </c>
      <c r="B82" s="20">
        <v>2009</v>
      </c>
      <c r="C82" s="4" t="s">
        <v>357</v>
      </c>
      <c r="D82" s="4" t="s">
        <v>307</v>
      </c>
      <c r="E82" s="21">
        <v>23006</v>
      </c>
      <c r="F82" s="22">
        <v>531</v>
      </c>
      <c r="G82" s="4">
        <v>2009</v>
      </c>
      <c r="H82" s="23">
        <v>94</v>
      </c>
      <c r="I82" s="24"/>
      <c r="J82" s="4"/>
      <c r="K82" s="76"/>
      <c r="L82" s="78"/>
      <c r="M82" s="4" t="s">
        <v>301</v>
      </c>
      <c r="N82" s="25"/>
      <c r="O82" s="84"/>
      <c r="P82" s="88"/>
      <c r="Q82" s="27"/>
      <c r="R82" s="28"/>
    </row>
    <row r="83" spans="1:18" ht="12.75">
      <c r="A83" s="20">
        <v>79</v>
      </c>
      <c r="B83" s="20">
        <v>2009</v>
      </c>
      <c r="C83" s="4" t="s">
        <v>354</v>
      </c>
      <c r="D83" s="4" t="s">
        <v>307</v>
      </c>
      <c r="E83" s="21">
        <v>23006</v>
      </c>
      <c r="F83" s="22">
        <v>571</v>
      </c>
      <c r="G83" s="4">
        <v>2009</v>
      </c>
      <c r="H83" s="23">
        <v>36</v>
      </c>
      <c r="I83" s="24"/>
      <c r="J83" s="4"/>
      <c r="K83" s="105"/>
      <c r="L83" s="78"/>
      <c r="M83" s="4" t="s">
        <v>301</v>
      </c>
      <c r="N83" s="25"/>
      <c r="O83" s="84"/>
      <c r="P83" s="88"/>
      <c r="Q83" s="27"/>
      <c r="R83" s="28"/>
    </row>
    <row r="84" spans="1:18" ht="12.75">
      <c r="A84" s="20">
        <v>80</v>
      </c>
      <c r="B84" s="20">
        <v>2009</v>
      </c>
      <c r="C84" s="4" t="s">
        <v>358</v>
      </c>
      <c r="D84" s="4" t="s">
        <v>99</v>
      </c>
      <c r="E84" s="21">
        <v>23006</v>
      </c>
      <c r="F84" s="22">
        <v>434</v>
      </c>
      <c r="G84" s="4">
        <v>2009</v>
      </c>
      <c r="H84" s="23">
        <v>0</v>
      </c>
      <c r="I84" s="24">
        <v>40077</v>
      </c>
      <c r="J84" s="4" t="s">
        <v>332</v>
      </c>
      <c r="K84" s="105">
        <v>1383487.22</v>
      </c>
      <c r="L84" s="78"/>
      <c r="M84" s="4" t="s">
        <v>301</v>
      </c>
      <c r="N84" s="25"/>
      <c r="O84" s="84"/>
      <c r="P84" s="88"/>
      <c r="Q84" s="27"/>
      <c r="R84" s="28"/>
    </row>
    <row r="85" spans="1:18" ht="12.75">
      <c r="A85" s="20">
        <v>81</v>
      </c>
      <c r="B85" s="20">
        <v>2009</v>
      </c>
      <c r="C85" s="4" t="s">
        <v>360</v>
      </c>
      <c r="D85" s="4" t="s">
        <v>297</v>
      </c>
      <c r="E85" s="21">
        <v>23006</v>
      </c>
      <c r="F85" s="22">
        <v>375</v>
      </c>
      <c r="G85" s="4">
        <v>2009</v>
      </c>
      <c r="H85" s="23">
        <v>61</v>
      </c>
      <c r="I85" s="24"/>
      <c r="J85" s="4" t="s">
        <v>332</v>
      </c>
      <c r="K85" s="105"/>
      <c r="L85" s="78"/>
      <c r="M85" s="4"/>
      <c r="N85" s="25"/>
      <c r="O85" s="84"/>
      <c r="P85" s="88"/>
      <c r="Q85" s="27"/>
      <c r="R85" s="28"/>
    </row>
    <row r="86" spans="1:18" ht="12.75">
      <c r="A86" s="20">
        <v>82</v>
      </c>
      <c r="B86" s="20">
        <v>2009</v>
      </c>
      <c r="C86" s="4" t="s">
        <v>369</v>
      </c>
      <c r="D86" s="4" t="s">
        <v>297</v>
      </c>
      <c r="E86" s="21">
        <v>23006</v>
      </c>
      <c r="F86" s="22">
        <v>447</v>
      </c>
      <c r="G86" s="4">
        <v>2009</v>
      </c>
      <c r="H86" s="23">
        <v>71</v>
      </c>
      <c r="I86" s="24">
        <v>40081</v>
      </c>
      <c r="J86" s="4" t="s">
        <v>332</v>
      </c>
      <c r="K86" s="105">
        <v>6120</v>
      </c>
      <c r="L86" s="78"/>
      <c r="M86" s="4" t="s">
        <v>298</v>
      </c>
      <c r="N86" s="25"/>
      <c r="O86" s="84"/>
      <c r="P86" s="88"/>
      <c r="Q86" s="27"/>
      <c r="R86" s="28"/>
    </row>
    <row r="87" spans="1:18" ht="12.75">
      <c r="A87" s="20">
        <v>83</v>
      </c>
      <c r="B87" s="20">
        <v>2009</v>
      </c>
      <c r="C87" s="4" t="s">
        <v>370</v>
      </c>
      <c r="D87" s="4" t="s">
        <v>99</v>
      </c>
      <c r="E87" s="107">
        <v>23006</v>
      </c>
      <c r="F87" s="22">
        <v>427</v>
      </c>
      <c r="G87" s="4">
        <v>2009</v>
      </c>
      <c r="H87" s="23">
        <v>8</v>
      </c>
      <c r="I87" s="24">
        <v>40084</v>
      </c>
      <c r="J87" s="4" t="s">
        <v>332</v>
      </c>
      <c r="K87" s="105">
        <v>24065.86</v>
      </c>
      <c r="L87" s="78"/>
      <c r="M87" s="4" t="s">
        <v>298</v>
      </c>
      <c r="N87" s="25"/>
      <c r="O87" s="84"/>
      <c r="P87" s="88"/>
      <c r="Q87" s="27"/>
      <c r="R87" s="28"/>
    </row>
    <row r="88" spans="1:18" ht="12.75">
      <c r="A88" s="20">
        <v>84</v>
      </c>
      <c r="B88" s="20">
        <v>2009</v>
      </c>
      <c r="C88" s="4" t="s">
        <v>372</v>
      </c>
      <c r="D88" s="4" t="s">
        <v>99</v>
      </c>
      <c r="E88" s="21">
        <v>23006</v>
      </c>
      <c r="F88" s="22">
        <v>653</v>
      </c>
      <c r="G88" s="4">
        <v>2009</v>
      </c>
      <c r="H88" s="23">
        <v>81</v>
      </c>
      <c r="I88" s="24">
        <v>40085</v>
      </c>
      <c r="J88" s="4" t="s">
        <v>332</v>
      </c>
      <c r="K88" s="76">
        <v>195452.9</v>
      </c>
      <c r="L88" s="78"/>
      <c r="M88" s="4" t="s">
        <v>301</v>
      </c>
      <c r="N88" s="25"/>
      <c r="O88" s="84"/>
      <c r="P88" s="88"/>
      <c r="Q88" s="27"/>
      <c r="R88" s="28"/>
    </row>
    <row r="89" spans="1:18" ht="12.75">
      <c r="A89" s="20">
        <v>85</v>
      </c>
      <c r="B89" s="20">
        <v>2009</v>
      </c>
      <c r="C89" s="4" t="s">
        <v>373</v>
      </c>
      <c r="D89" s="4" t="s">
        <v>307</v>
      </c>
      <c r="E89" s="21">
        <v>23006</v>
      </c>
      <c r="F89" s="22">
        <v>749</v>
      </c>
      <c r="G89" s="4">
        <v>2009</v>
      </c>
      <c r="H89" s="23">
        <v>49</v>
      </c>
      <c r="I89" s="24">
        <v>40086</v>
      </c>
      <c r="J89" s="4" t="s">
        <v>332</v>
      </c>
      <c r="K89" s="76">
        <v>246305</v>
      </c>
      <c r="L89" s="78"/>
      <c r="M89" s="4" t="s">
        <v>301</v>
      </c>
      <c r="N89" s="25"/>
      <c r="O89" s="84"/>
      <c r="P89" s="88"/>
      <c r="Q89" s="27"/>
      <c r="R89" s="28"/>
    </row>
    <row r="90" spans="1:18" ht="12.75">
      <c r="A90" s="20">
        <v>86</v>
      </c>
      <c r="B90" s="20">
        <v>2009</v>
      </c>
      <c r="C90" s="4" t="s">
        <v>374</v>
      </c>
      <c r="D90" s="4" t="s">
        <v>297</v>
      </c>
      <c r="E90" s="21">
        <v>23006</v>
      </c>
      <c r="F90" s="22">
        <v>422</v>
      </c>
      <c r="G90" s="4">
        <v>2009</v>
      </c>
      <c r="H90" s="23">
        <v>77</v>
      </c>
      <c r="I90" s="24">
        <v>40086</v>
      </c>
      <c r="J90" s="4" t="s">
        <v>332</v>
      </c>
      <c r="K90" s="76">
        <v>2122074.24</v>
      </c>
      <c r="L90" s="78"/>
      <c r="M90" s="4" t="s">
        <v>298</v>
      </c>
      <c r="N90" s="25"/>
      <c r="O90" s="84"/>
      <c r="P90" s="88"/>
      <c r="Q90" s="27"/>
      <c r="R90" s="28"/>
    </row>
    <row r="91" spans="1:18" ht="12.75">
      <c r="A91" s="20">
        <v>87</v>
      </c>
      <c r="B91" s="20">
        <v>2009</v>
      </c>
      <c r="C91" s="4" t="s">
        <v>377</v>
      </c>
      <c r="D91" s="4" t="s">
        <v>152</v>
      </c>
      <c r="E91" s="21">
        <v>23006</v>
      </c>
      <c r="F91" s="22">
        <v>1</v>
      </c>
      <c r="G91" s="4">
        <v>2009</v>
      </c>
      <c r="H91" s="23">
        <v>58</v>
      </c>
      <c r="I91" s="24">
        <v>40088</v>
      </c>
      <c r="J91" s="4" t="s">
        <v>378</v>
      </c>
      <c r="K91" s="105">
        <v>621368.5</v>
      </c>
      <c r="L91" s="78"/>
      <c r="M91" s="4"/>
      <c r="N91" s="25"/>
      <c r="O91" s="84"/>
      <c r="P91" s="88"/>
      <c r="Q91" s="27"/>
      <c r="R91" s="28"/>
    </row>
    <row r="92" spans="1:18" ht="25.5">
      <c r="A92" s="20">
        <v>88</v>
      </c>
      <c r="B92" s="20">
        <v>2009</v>
      </c>
      <c r="C92" s="4" t="s">
        <v>379</v>
      </c>
      <c r="D92" s="4" t="s">
        <v>99</v>
      </c>
      <c r="E92" s="21">
        <v>23006</v>
      </c>
      <c r="F92" s="22">
        <v>528</v>
      </c>
      <c r="G92" s="4">
        <v>2009</v>
      </c>
      <c r="H92" s="23">
        <v>71</v>
      </c>
      <c r="I92" s="24">
        <v>40092</v>
      </c>
      <c r="J92" s="4" t="s">
        <v>378</v>
      </c>
      <c r="K92" s="76">
        <v>7372547</v>
      </c>
      <c r="L92" s="78"/>
      <c r="M92" s="4" t="s">
        <v>301</v>
      </c>
      <c r="N92" s="25"/>
      <c r="O92" s="84"/>
      <c r="P92" s="88"/>
      <c r="Q92" s="27"/>
      <c r="R92" s="28"/>
    </row>
    <row r="93" spans="1:18" ht="12.75">
      <c r="A93" s="20">
        <v>89</v>
      </c>
      <c r="B93" s="20">
        <v>2009</v>
      </c>
      <c r="C93" s="4" t="s">
        <v>159</v>
      </c>
      <c r="D93" s="4" t="s">
        <v>99</v>
      </c>
      <c r="E93" s="21">
        <v>23006</v>
      </c>
      <c r="F93" s="22">
        <v>723</v>
      </c>
      <c r="G93" s="4">
        <v>2009</v>
      </c>
      <c r="H93" s="23">
        <v>9</v>
      </c>
      <c r="I93" s="24"/>
      <c r="J93" s="4" t="s">
        <v>378</v>
      </c>
      <c r="K93" s="76">
        <v>4339663.28</v>
      </c>
      <c r="L93" s="78"/>
      <c r="M93" s="4" t="s">
        <v>301</v>
      </c>
      <c r="N93" s="25"/>
      <c r="O93" s="84"/>
      <c r="P93" s="88"/>
      <c r="Q93" s="27"/>
      <c r="R93" s="28"/>
    </row>
    <row r="94" spans="1:18" ht="25.5">
      <c r="A94" s="20">
        <v>90</v>
      </c>
      <c r="B94" s="20">
        <v>2009</v>
      </c>
      <c r="C94" s="4" t="s">
        <v>387</v>
      </c>
      <c r="D94" s="4" t="s">
        <v>297</v>
      </c>
      <c r="E94" s="21">
        <v>23006</v>
      </c>
      <c r="F94" s="22">
        <v>366</v>
      </c>
      <c r="G94" s="4">
        <v>2009</v>
      </c>
      <c r="H94" s="23">
        <v>71</v>
      </c>
      <c r="I94" s="24">
        <v>40113</v>
      </c>
      <c r="J94" s="4" t="s">
        <v>378</v>
      </c>
      <c r="K94" s="76">
        <v>206979.96</v>
      </c>
      <c r="L94" s="78"/>
      <c r="M94" s="4" t="s">
        <v>298</v>
      </c>
      <c r="N94" s="25"/>
      <c r="O94" s="84"/>
      <c r="P94" s="88"/>
      <c r="Q94" s="27"/>
      <c r="R94" s="28"/>
    </row>
    <row r="95" spans="1:18" ht="12.75">
      <c r="A95" s="20">
        <v>91</v>
      </c>
      <c r="B95" s="20">
        <v>2009</v>
      </c>
      <c r="C95" s="4" t="s">
        <v>358</v>
      </c>
      <c r="D95" s="4" t="s">
        <v>99</v>
      </c>
      <c r="E95" s="21">
        <v>23006</v>
      </c>
      <c r="F95" s="22">
        <v>724</v>
      </c>
      <c r="G95" s="4">
        <v>2009</v>
      </c>
      <c r="H95" s="23">
        <v>45</v>
      </c>
      <c r="I95" s="24"/>
      <c r="J95" s="4"/>
      <c r="K95" s="76"/>
      <c r="L95" s="78"/>
      <c r="M95" s="4" t="s">
        <v>153</v>
      </c>
      <c r="N95" s="25"/>
      <c r="O95" s="84"/>
      <c r="P95" s="88"/>
      <c r="Q95" s="27"/>
      <c r="R95" s="28"/>
    </row>
    <row r="96" spans="1:18" ht="12.75">
      <c r="A96" s="20">
        <v>92</v>
      </c>
      <c r="B96" s="20">
        <v>2009</v>
      </c>
      <c r="C96" s="4" t="s">
        <v>397</v>
      </c>
      <c r="D96" s="4" t="s">
        <v>398</v>
      </c>
      <c r="E96" s="21">
        <v>23006</v>
      </c>
      <c r="F96" s="22">
        <v>447</v>
      </c>
      <c r="G96" s="4">
        <v>2009</v>
      </c>
      <c r="H96" s="23">
        <v>71</v>
      </c>
      <c r="I96" s="24">
        <v>40107</v>
      </c>
      <c r="J96" s="4" t="s">
        <v>378</v>
      </c>
      <c r="K96" s="105">
        <v>6120</v>
      </c>
      <c r="L96" s="78"/>
      <c r="M96" s="4" t="s">
        <v>153</v>
      </c>
      <c r="N96" s="25"/>
      <c r="O96" s="84"/>
      <c r="P96" s="88"/>
      <c r="Q96" s="27"/>
      <c r="R96" s="28"/>
    </row>
    <row r="97" spans="1:18" ht="12.75">
      <c r="A97" s="20">
        <v>93</v>
      </c>
      <c r="B97" s="20">
        <v>2009</v>
      </c>
      <c r="C97" s="4" t="s">
        <v>399</v>
      </c>
      <c r="D97" s="4" t="s">
        <v>297</v>
      </c>
      <c r="E97" s="21">
        <v>23006</v>
      </c>
      <c r="F97" s="22">
        <v>682</v>
      </c>
      <c r="G97" s="4">
        <v>2009</v>
      </c>
      <c r="H97" s="23">
        <v>42</v>
      </c>
      <c r="I97" s="24">
        <v>40108</v>
      </c>
      <c r="J97" s="4"/>
      <c r="K97" s="76"/>
      <c r="L97" s="78"/>
      <c r="M97" s="4" t="s">
        <v>153</v>
      </c>
      <c r="N97" s="25"/>
      <c r="O97" s="84"/>
      <c r="P97" s="88"/>
      <c r="Q97" s="27"/>
      <c r="R97" s="28"/>
    </row>
    <row r="98" spans="1:18" ht="12.75">
      <c r="A98" s="20">
        <v>94</v>
      </c>
      <c r="B98" s="20">
        <v>2009</v>
      </c>
      <c r="C98" s="4" t="s">
        <v>400</v>
      </c>
      <c r="D98" s="4" t="s">
        <v>398</v>
      </c>
      <c r="E98" s="21">
        <v>23006</v>
      </c>
      <c r="F98" s="22">
        <v>496</v>
      </c>
      <c r="G98" s="4">
        <v>2009</v>
      </c>
      <c r="H98" s="23">
        <v>11</v>
      </c>
      <c r="I98" s="24">
        <v>40108</v>
      </c>
      <c r="J98" s="4" t="s">
        <v>378</v>
      </c>
      <c r="K98" s="138">
        <v>36005.76</v>
      </c>
      <c r="L98" s="78"/>
      <c r="M98" s="4" t="s">
        <v>153</v>
      </c>
      <c r="N98" s="25"/>
      <c r="O98" s="84"/>
      <c r="P98" s="88"/>
      <c r="Q98" s="27"/>
      <c r="R98" s="28"/>
    </row>
    <row r="99" spans="1:18" ht="12.75">
      <c r="A99" s="20">
        <v>95</v>
      </c>
      <c r="B99" s="20">
        <v>2009</v>
      </c>
      <c r="C99" s="4" t="s">
        <v>401</v>
      </c>
      <c r="D99" s="4" t="s">
        <v>148</v>
      </c>
      <c r="E99" s="21">
        <v>23006</v>
      </c>
      <c r="F99" s="22">
        <v>806</v>
      </c>
      <c r="G99" s="4">
        <v>2009</v>
      </c>
      <c r="H99" s="23">
        <v>90</v>
      </c>
      <c r="I99" s="24">
        <v>40108</v>
      </c>
      <c r="J99" s="4" t="s">
        <v>378</v>
      </c>
      <c r="K99" s="105">
        <v>16570.4</v>
      </c>
      <c r="L99" s="78"/>
      <c r="M99" s="4" t="s">
        <v>150</v>
      </c>
      <c r="N99" s="25"/>
      <c r="O99" s="84"/>
      <c r="P99" s="88"/>
      <c r="Q99" s="27"/>
      <c r="R99" s="28"/>
    </row>
    <row r="100" spans="1:18" ht="12.75">
      <c r="A100" s="20">
        <v>96</v>
      </c>
      <c r="B100" s="20">
        <v>2009</v>
      </c>
      <c r="C100" s="4" t="s">
        <v>402</v>
      </c>
      <c r="D100" s="4" t="s">
        <v>148</v>
      </c>
      <c r="E100" s="21">
        <v>23006</v>
      </c>
      <c r="F100" s="22">
        <v>737</v>
      </c>
      <c r="G100" s="4">
        <v>2009</v>
      </c>
      <c r="H100" s="23">
        <v>14</v>
      </c>
      <c r="I100" s="24">
        <v>40108</v>
      </c>
      <c r="J100" s="4" t="s">
        <v>378</v>
      </c>
      <c r="K100" s="105">
        <v>22588</v>
      </c>
      <c r="L100" s="78"/>
      <c r="M100" s="4" t="s">
        <v>150</v>
      </c>
      <c r="N100" s="25"/>
      <c r="O100" s="84"/>
      <c r="P100" s="88"/>
      <c r="Q100" s="27"/>
      <c r="R100" s="28"/>
    </row>
    <row r="101" spans="1:18" ht="38.25">
      <c r="A101" s="20">
        <v>97</v>
      </c>
      <c r="B101" s="20">
        <v>2009</v>
      </c>
      <c r="C101" s="4" t="s">
        <v>348</v>
      </c>
      <c r="D101" s="4" t="s">
        <v>152</v>
      </c>
      <c r="E101" s="21">
        <v>23006</v>
      </c>
      <c r="F101" s="22">
        <v>560</v>
      </c>
      <c r="G101" s="4">
        <v>2009</v>
      </c>
      <c r="H101" s="23">
        <v>56</v>
      </c>
      <c r="I101" s="24">
        <v>40108</v>
      </c>
      <c r="J101" s="4" t="s">
        <v>378</v>
      </c>
      <c r="K101" s="105">
        <v>163107</v>
      </c>
      <c r="L101" s="78"/>
      <c r="M101" s="4" t="s">
        <v>153</v>
      </c>
      <c r="N101" s="25"/>
      <c r="O101" s="84"/>
      <c r="P101" s="88"/>
      <c r="Q101" s="27"/>
      <c r="R101" s="28"/>
    </row>
    <row r="102" spans="1:18" ht="25.5">
      <c r="A102" s="20">
        <v>98</v>
      </c>
      <c r="B102" s="20">
        <v>2009</v>
      </c>
      <c r="C102" s="4" t="s">
        <v>404</v>
      </c>
      <c r="D102" s="4" t="s">
        <v>405</v>
      </c>
      <c r="E102" s="21">
        <v>23006</v>
      </c>
      <c r="F102" s="22">
        <v>451</v>
      </c>
      <c r="G102" s="4">
        <v>2009</v>
      </c>
      <c r="H102" s="23">
        <v>39</v>
      </c>
      <c r="I102" s="24">
        <v>40109</v>
      </c>
      <c r="J102" s="4" t="s">
        <v>378</v>
      </c>
      <c r="K102" s="105">
        <v>10201.75</v>
      </c>
      <c r="L102" s="78"/>
      <c r="M102" s="4" t="s">
        <v>153</v>
      </c>
      <c r="N102" s="25"/>
      <c r="O102" s="84"/>
      <c r="P102" s="88"/>
      <c r="Q102" s="27"/>
      <c r="R102" s="28"/>
    </row>
    <row r="103" spans="1:18" ht="25.5">
      <c r="A103" s="20">
        <v>99</v>
      </c>
      <c r="B103" s="20">
        <v>2009</v>
      </c>
      <c r="C103" s="4" t="s">
        <v>406</v>
      </c>
      <c r="D103" s="4" t="s">
        <v>152</v>
      </c>
      <c r="E103" s="21">
        <v>23006</v>
      </c>
      <c r="F103" s="22">
        <v>389</v>
      </c>
      <c r="G103" s="4">
        <v>2009</v>
      </c>
      <c r="H103" s="23">
        <v>85</v>
      </c>
      <c r="I103" s="24">
        <v>40113</v>
      </c>
      <c r="J103" s="4" t="s">
        <v>378</v>
      </c>
      <c r="K103" s="105">
        <v>482613.55</v>
      </c>
      <c r="L103" s="78"/>
      <c r="M103" s="4" t="s">
        <v>410</v>
      </c>
      <c r="N103" s="25"/>
      <c r="O103" s="84"/>
      <c r="P103" s="88"/>
      <c r="Q103" s="27"/>
      <c r="R103" s="28"/>
    </row>
    <row r="104" spans="1:18" ht="12.75">
      <c r="A104" s="20">
        <v>100</v>
      </c>
      <c r="B104" s="20">
        <v>2009</v>
      </c>
      <c r="C104" s="4" t="s">
        <v>407</v>
      </c>
      <c r="D104" s="4" t="s">
        <v>148</v>
      </c>
      <c r="E104" s="21">
        <v>23006</v>
      </c>
      <c r="F104" s="22">
        <v>833</v>
      </c>
      <c r="G104" s="4">
        <v>2009</v>
      </c>
      <c r="H104" s="23">
        <v>62</v>
      </c>
      <c r="I104" s="24">
        <v>40113</v>
      </c>
      <c r="J104" s="4" t="s">
        <v>378</v>
      </c>
      <c r="K104" s="76" t="s">
        <v>408</v>
      </c>
      <c r="L104" s="78"/>
      <c r="M104" s="4" t="s">
        <v>409</v>
      </c>
      <c r="N104" s="25"/>
      <c r="O104" s="84"/>
      <c r="P104" s="88"/>
      <c r="Q104" s="27"/>
      <c r="R104" s="28"/>
    </row>
    <row r="105" spans="1:18" ht="12.75">
      <c r="A105" s="20">
        <v>101</v>
      </c>
      <c r="B105" s="20">
        <v>2009</v>
      </c>
      <c r="C105" s="4" t="s">
        <v>411</v>
      </c>
      <c r="D105" s="4" t="s">
        <v>148</v>
      </c>
      <c r="E105" s="21">
        <v>23006</v>
      </c>
      <c r="F105" s="22">
        <v>671</v>
      </c>
      <c r="G105" s="4">
        <v>2009</v>
      </c>
      <c r="H105" s="23">
        <v>62</v>
      </c>
      <c r="I105" s="24"/>
      <c r="J105" s="4" t="s">
        <v>378</v>
      </c>
      <c r="K105" s="76"/>
      <c r="L105" s="78"/>
      <c r="M105" s="4"/>
      <c r="N105" s="25"/>
      <c r="O105" s="84"/>
      <c r="P105" s="88"/>
      <c r="Q105" s="27"/>
      <c r="R105" s="28"/>
    </row>
    <row r="106" spans="1:18" ht="12.75">
      <c r="A106" s="20">
        <v>102</v>
      </c>
      <c r="B106" s="20">
        <v>2009</v>
      </c>
      <c r="C106" s="4" t="s">
        <v>412</v>
      </c>
      <c r="D106" s="4" t="s">
        <v>398</v>
      </c>
      <c r="E106" s="21">
        <v>23006</v>
      </c>
      <c r="F106" s="22">
        <v>327</v>
      </c>
      <c r="G106" s="4">
        <v>2009</v>
      </c>
      <c r="H106" s="23">
        <v>73</v>
      </c>
      <c r="I106" s="24">
        <v>40113</v>
      </c>
      <c r="J106" s="4" t="s">
        <v>378</v>
      </c>
      <c r="K106" s="105">
        <v>1113172.21</v>
      </c>
      <c r="L106" s="78"/>
      <c r="M106" s="4" t="s">
        <v>153</v>
      </c>
      <c r="N106" s="25"/>
      <c r="O106" s="84"/>
      <c r="P106" s="88"/>
      <c r="Q106" s="27"/>
      <c r="R106" s="28"/>
    </row>
    <row r="107" spans="1:18" ht="63.75">
      <c r="A107" s="20">
        <v>103</v>
      </c>
      <c r="B107" s="20">
        <v>2009</v>
      </c>
      <c r="C107" s="4" t="s">
        <v>420</v>
      </c>
      <c r="D107" s="4" t="s">
        <v>307</v>
      </c>
      <c r="E107" s="21">
        <v>23006</v>
      </c>
      <c r="F107" s="22">
        <v>346</v>
      </c>
      <c r="G107" s="4">
        <v>2009</v>
      </c>
      <c r="H107" s="23">
        <v>8</v>
      </c>
      <c r="I107" s="24">
        <v>40120</v>
      </c>
      <c r="J107" s="4"/>
      <c r="K107" s="76">
        <v>17962</v>
      </c>
      <c r="L107" s="78"/>
      <c r="M107" s="4" t="s">
        <v>153</v>
      </c>
      <c r="N107" s="25"/>
      <c r="O107" s="84"/>
      <c r="P107" s="88" t="s">
        <v>100</v>
      </c>
      <c r="Q107" s="27"/>
      <c r="R107" s="28"/>
    </row>
    <row r="108" spans="1:18" ht="25.5">
      <c r="A108" s="20">
        <v>104</v>
      </c>
      <c r="B108" s="20">
        <v>2009</v>
      </c>
      <c r="C108" s="4" t="s">
        <v>380</v>
      </c>
      <c r="D108" s="4" t="s">
        <v>307</v>
      </c>
      <c r="E108" s="21">
        <v>23006</v>
      </c>
      <c r="F108" s="22">
        <v>231</v>
      </c>
      <c r="G108" s="4">
        <v>2009</v>
      </c>
      <c r="H108" s="23">
        <v>13</v>
      </c>
      <c r="I108" s="24">
        <v>40121</v>
      </c>
      <c r="J108" s="4"/>
      <c r="K108" s="76">
        <v>9204.86</v>
      </c>
      <c r="L108" s="78"/>
      <c r="M108" s="4" t="s">
        <v>153</v>
      </c>
      <c r="N108" s="25"/>
      <c r="O108" s="84"/>
      <c r="P108" s="88"/>
      <c r="Q108" s="27"/>
      <c r="R108" s="28"/>
    </row>
    <row r="109" spans="1:18" ht="12.75">
      <c r="A109" s="20">
        <v>105</v>
      </c>
      <c r="B109" s="20">
        <v>2009</v>
      </c>
      <c r="C109" s="4" t="s">
        <v>421</v>
      </c>
      <c r="D109" s="4" t="s">
        <v>148</v>
      </c>
      <c r="E109" s="21">
        <v>23006</v>
      </c>
      <c r="F109" s="22">
        <v>834</v>
      </c>
      <c r="G109" s="4">
        <v>2009</v>
      </c>
      <c r="H109" s="23">
        <v>15</v>
      </c>
      <c r="I109" s="24">
        <v>40122</v>
      </c>
      <c r="J109" s="4" t="s">
        <v>422</v>
      </c>
      <c r="K109" s="105">
        <v>8357.5</v>
      </c>
      <c r="L109" s="78"/>
      <c r="M109" s="4" t="s">
        <v>153</v>
      </c>
      <c r="N109" s="25"/>
      <c r="O109" s="84"/>
      <c r="P109" s="88"/>
      <c r="Q109" s="27"/>
      <c r="R109" s="28"/>
    </row>
    <row r="110" spans="1:18" ht="12.75">
      <c r="A110" s="20"/>
      <c r="B110" s="20"/>
      <c r="C110" s="4"/>
      <c r="D110" s="4"/>
      <c r="E110" s="21"/>
      <c r="F110" s="22"/>
      <c r="G110" s="4"/>
      <c r="H110" s="23"/>
      <c r="I110" s="24"/>
      <c r="J110" s="4"/>
      <c r="K110" s="76"/>
      <c r="L110" s="78"/>
      <c r="M110" s="4"/>
      <c r="N110" s="25"/>
      <c r="O110" s="84"/>
      <c r="P110" s="88"/>
      <c r="Q110" s="27"/>
      <c r="R110" s="28"/>
    </row>
    <row r="111" spans="1:18" ht="12.75">
      <c r="A111" s="20"/>
      <c r="B111" s="20"/>
      <c r="C111" s="4"/>
      <c r="D111" s="4"/>
      <c r="E111" s="21"/>
      <c r="F111" s="22"/>
      <c r="G111" s="4"/>
      <c r="H111" s="23"/>
      <c r="I111" s="24"/>
      <c r="J111" s="4"/>
      <c r="K111" s="105"/>
      <c r="L111" s="78"/>
      <c r="M111" s="4"/>
      <c r="N111" s="25"/>
      <c r="O111" s="84"/>
      <c r="P111" s="88"/>
      <c r="Q111" s="27"/>
      <c r="R111" s="28"/>
    </row>
    <row r="112" spans="1:18" ht="12.75">
      <c r="A112" s="20"/>
      <c r="B112" s="20"/>
      <c r="C112" s="4"/>
      <c r="D112" s="4"/>
      <c r="E112" s="21"/>
      <c r="F112" s="22"/>
      <c r="G112" s="4"/>
      <c r="H112" s="23"/>
      <c r="I112" s="24"/>
      <c r="J112" s="4"/>
      <c r="K112" s="105"/>
      <c r="L112" s="78"/>
      <c r="M112" s="4"/>
      <c r="N112" s="25"/>
      <c r="O112" s="84"/>
      <c r="P112" s="88"/>
      <c r="Q112" s="27"/>
      <c r="R112" s="28"/>
    </row>
    <row r="113" spans="1:18" ht="12.75">
      <c r="A113" s="20"/>
      <c r="B113" s="20"/>
      <c r="C113" s="4"/>
      <c r="D113" s="4"/>
      <c r="E113" s="21"/>
      <c r="F113" s="22"/>
      <c r="G113" s="4"/>
      <c r="H113" s="23"/>
      <c r="I113" s="24"/>
      <c r="J113" s="4"/>
      <c r="K113" s="105"/>
      <c r="L113" s="78"/>
      <c r="M113" s="4"/>
      <c r="N113" s="25"/>
      <c r="O113" s="84"/>
      <c r="P113" s="88"/>
      <c r="Q113" s="27"/>
      <c r="R113" s="28"/>
    </row>
    <row r="114" spans="1:18" ht="12.75">
      <c r="A114" s="20"/>
      <c r="B114" s="20"/>
      <c r="C114" s="4"/>
      <c r="D114" s="4"/>
      <c r="E114" s="21"/>
      <c r="F114" s="22"/>
      <c r="G114" s="4"/>
      <c r="H114" s="23"/>
      <c r="I114" s="24"/>
      <c r="J114" s="4"/>
      <c r="K114" s="105"/>
      <c r="L114" s="78"/>
      <c r="M114" s="4"/>
      <c r="N114" s="25"/>
      <c r="O114" s="84"/>
      <c r="P114" s="88"/>
      <c r="Q114" s="27"/>
      <c r="R114" s="28"/>
    </row>
    <row r="115" spans="1:18" ht="12.75">
      <c r="A115" s="29"/>
      <c r="B115" s="29"/>
      <c r="C115" s="30"/>
      <c r="D115" s="30"/>
      <c r="E115" s="31"/>
      <c r="F115" s="32"/>
      <c r="G115" s="30"/>
      <c r="H115" s="33"/>
      <c r="I115" s="34"/>
      <c r="J115" s="30"/>
      <c r="K115" s="76"/>
      <c r="L115" s="78"/>
      <c r="M115" s="30"/>
      <c r="N115" s="35"/>
      <c r="O115" s="85"/>
      <c r="P115" s="88"/>
      <c r="Q115" s="27"/>
      <c r="R115" s="28"/>
    </row>
    <row r="116" spans="1:18" ht="12.75">
      <c r="A116" s="20"/>
      <c r="B116" s="20"/>
      <c r="C116" s="4"/>
      <c r="D116" s="4"/>
      <c r="E116" s="21"/>
      <c r="F116" s="22"/>
      <c r="G116" s="4"/>
      <c r="H116" s="23"/>
      <c r="I116" s="24"/>
      <c r="J116" s="4"/>
      <c r="K116" s="76"/>
      <c r="L116" s="78"/>
      <c r="M116" s="4"/>
      <c r="N116" s="36"/>
      <c r="O116" s="86"/>
      <c r="P116" s="88"/>
      <c r="Q116" s="27"/>
      <c r="R116" s="28"/>
    </row>
    <row r="117" spans="1:18" ht="12.75">
      <c r="A117" s="20"/>
      <c r="B117" s="20"/>
      <c r="C117" s="4"/>
      <c r="D117" s="4"/>
      <c r="E117" s="21"/>
      <c r="F117" s="22"/>
      <c r="G117" s="4"/>
      <c r="H117" s="23"/>
      <c r="I117" s="24"/>
      <c r="J117" s="4"/>
      <c r="K117" s="76"/>
      <c r="L117" s="78"/>
      <c r="M117" s="4"/>
      <c r="N117" s="36"/>
      <c r="O117" s="86"/>
      <c r="P117" s="88"/>
      <c r="Q117" s="27"/>
      <c r="R117" s="28"/>
    </row>
    <row r="118" spans="1:18" ht="12.75">
      <c r="A118" s="20"/>
      <c r="B118" s="20"/>
      <c r="C118" s="4"/>
      <c r="D118" s="4"/>
      <c r="E118" s="21"/>
      <c r="F118" s="22"/>
      <c r="G118" s="4"/>
      <c r="H118" s="23"/>
      <c r="I118" s="24"/>
      <c r="J118" s="4"/>
      <c r="K118" s="76"/>
      <c r="L118" s="78"/>
      <c r="M118" s="4"/>
      <c r="N118" s="36"/>
      <c r="O118" s="86"/>
      <c r="P118" s="88"/>
      <c r="Q118" s="27"/>
      <c r="R118" s="28"/>
    </row>
    <row r="119" spans="1:18" ht="12.75">
      <c r="A119" s="20"/>
      <c r="B119" s="20"/>
      <c r="C119" s="4"/>
      <c r="D119" s="4"/>
      <c r="E119" s="21"/>
      <c r="F119" s="22"/>
      <c r="G119" s="4"/>
      <c r="H119" s="23"/>
      <c r="I119" s="24"/>
      <c r="J119" s="4"/>
      <c r="K119" s="76"/>
      <c r="L119" s="78"/>
      <c r="M119" s="4"/>
      <c r="N119" s="36"/>
      <c r="O119" s="86"/>
      <c r="P119" s="88"/>
      <c r="Q119" s="27"/>
      <c r="R119" s="28"/>
    </row>
    <row r="120" spans="1:18" ht="12.75">
      <c r="A120" s="20"/>
      <c r="B120" s="20"/>
      <c r="C120" s="4"/>
      <c r="D120" s="4"/>
      <c r="E120" s="21"/>
      <c r="F120" s="22"/>
      <c r="G120" s="4"/>
      <c r="H120" s="23"/>
      <c r="I120" s="24"/>
      <c r="J120" s="4"/>
      <c r="K120" s="76"/>
      <c r="L120" s="78"/>
      <c r="M120" s="4"/>
      <c r="N120" s="36"/>
      <c r="O120" s="86"/>
      <c r="P120" s="88"/>
      <c r="Q120" s="27"/>
      <c r="R120" s="28"/>
    </row>
    <row r="121" spans="1:18" ht="12.75">
      <c r="A121" s="20"/>
      <c r="B121" s="20"/>
      <c r="C121" s="4"/>
      <c r="D121" s="4"/>
      <c r="E121" s="21"/>
      <c r="F121" s="22"/>
      <c r="G121" s="4"/>
      <c r="H121" s="23"/>
      <c r="I121" s="24"/>
      <c r="J121" s="4"/>
      <c r="K121" s="76"/>
      <c r="L121" s="78"/>
      <c r="M121" s="4"/>
      <c r="N121" s="36"/>
      <c r="O121" s="86"/>
      <c r="P121" s="88"/>
      <c r="Q121" s="27"/>
      <c r="R121" s="28"/>
    </row>
    <row r="122" spans="1:18" ht="12.75">
      <c r="A122" s="20"/>
      <c r="B122" s="20"/>
      <c r="C122" s="4"/>
      <c r="D122" s="4"/>
      <c r="E122" s="21"/>
      <c r="F122" s="22"/>
      <c r="G122" s="4"/>
      <c r="H122" s="23"/>
      <c r="I122" s="24"/>
      <c r="J122" s="4"/>
      <c r="K122" s="76"/>
      <c r="L122" s="78"/>
      <c r="M122" s="4"/>
      <c r="N122" s="36"/>
      <c r="O122" s="86"/>
      <c r="P122" s="88"/>
      <c r="Q122" s="27"/>
      <c r="R122" s="28"/>
    </row>
    <row r="123" spans="1:18" ht="12.75">
      <c r="A123" s="20"/>
      <c r="B123" s="20"/>
      <c r="C123" s="4"/>
      <c r="D123" s="4"/>
      <c r="E123" s="21"/>
      <c r="F123" s="22"/>
      <c r="G123" s="4"/>
      <c r="H123" s="23"/>
      <c r="I123" s="24"/>
      <c r="J123" s="4"/>
      <c r="K123" s="105"/>
      <c r="L123" s="78"/>
      <c r="M123" s="4"/>
      <c r="N123" s="36"/>
      <c r="O123" s="86"/>
      <c r="P123" s="88"/>
      <c r="Q123" s="27"/>
      <c r="R123" s="28"/>
    </row>
    <row r="124" spans="1:18" ht="12.75">
      <c r="A124" s="20"/>
      <c r="B124" s="20"/>
      <c r="C124" s="4"/>
      <c r="D124" s="4"/>
      <c r="E124" s="21"/>
      <c r="F124" s="22"/>
      <c r="G124" s="4"/>
      <c r="H124" s="23"/>
      <c r="I124" s="24"/>
      <c r="J124" s="4"/>
      <c r="K124" s="105"/>
      <c r="L124" s="78"/>
      <c r="M124" s="4"/>
      <c r="N124" s="36"/>
      <c r="O124" s="86"/>
      <c r="P124" s="88"/>
      <c r="Q124" s="27"/>
      <c r="R124" s="28"/>
    </row>
    <row r="125" spans="1:18" ht="12.75">
      <c r="A125" s="20"/>
      <c r="B125" s="20"/>
      <c r="C125" s="4"/>
      <c r="D125" s="4"/>
      <c r="E125" s="21"/>
      <c r="F125" s="22"/>
      <c r="G125" s="4"/>
      <c r="H125" s="23"/>
      <c r="I125" s="24"/>
      <c r="J125" s="4"/>
      <c r="K125" s="105"/>
      <c r="L125" s="78"/>
      <c r="M125" s="4"/>
      <c r="N125" s="36"/>
      <c r="O125" s="86"/>
      <c r="P125" s="88"/>
      <c r="Q125" s="27"/>
      <c r="R125" s="28"/>
    </row>
    <row r="126" spans="1:18" ht="12.75">
      <c r="A126" s="20"/>
      <c r="B126" s="20"/>
      <c r="C126" s="4"/>
      <c r="D126" s="4"/>
      <c r="E126" s="21"/>
      <c r="F126" s="22"/>
      <c r="G126" s="4"/>
      <c r="H126" s="23"/>
      <c r="I126" s="24"/>
      <c r="J126" s="4"/>
      <c r="K126" s="105"/>
      <c r="L126" s="78"/>
      <c r="M126" s="4"/>
      <c r="N126" s="36"/>
      <c r="O126" s="86"/>
      <c r="P126" s="88"/>
      <c r="Q126" s="27"/>
      <c r="R126" s="28"/>
    </row>
    <row r="127" spans="1:18" ht="12.75">
      <c r="A127" s="20"/>
      <c r="B127" s="20"/>
      <c r="C127" s="4"/>
      <c r="D127" s="4"/>
      <c r="E127" s="21"/>
      <c r="F127" s="22"/>
      <c r="G127" s="4"/>
      <c r="H127" s="23"/>
      <c r="I127" s="24"/>
      <c r="J127" s="4"/>
      <c r="K127" s="105"/>
      <c r="L127" s="78"/>
      <c r="M127" s="4"/>
      <c r="N127" s="36"/>
      <c r="O127" s="86"/>
      <c r="P127" s="88"/>
      <c r="Q127" s="27"/>
      <c r="R127" s="28"/>
    </row>
    <row r="128" spans="1:18" ht="12.75">
      <c r="A128" s="20"/>
      <c r="B128" s="20"/>
      <c r="C128" s="4"/>
      <c r="D128" s="4"/>
      <c r="E128" s="21"/>
      <c r="F128" s="22"/>
      <c r="G128" s="4"/>
      <c r="H128" s="23"/>
      <c r="I128" s="24"/>
      <c r="J128" s="4"/>
      <c r="K128" s="76"/>
      <c r="L128" s="78"/>
      <c r="M128" s="4"/>
      <c r="N128" s="36"/>
      <c r="O128" s="86"/>
      <c r="P128" s="88"/>
      <c r="Q128" s="27"/>
      <c r="R128" s="28"/>
    </row>
    <row r="129" spans="1:18" ht="12.75">
      <c r="A129" s="20"/>
      <c r="B129" s="20"/>
      <c r="C129" s="4"/>
      <c r="D129" s="4"/>
      <c r="E129" s="21"/>
      <c r="F129" s="22"/>
      <c r="G129" s="4"/>
      <c r="H129" s="23"/>
      <c r="I129" s="24"/>
      <c r="J129" s="4"/>
      <c r="K129" s="76"/>
      <c r="L129" s="78"/>
      <c r="M129" s="4"/>
      <c r="N129" s="36"/>
      <c r="O129" s="86"/>
      <c r="P129" s="88"/>
      <c r="Q129" s="27"/>
      <c r="R129" s="28"/>
    </row>
    <row r="130" spans="1:18" ht="12.75">
      <c r="A130" s="20"/>
      <c r="B130" s="20"/>
      <c r="C130" s="4"/>
      <c r="D130" s="4"/>
      <c r="E130" s="21"/>
      <c r="F130" s="22"/>
      <c r="G130" s="4"/>
      <c r="H130" s="23"/>
      <c r="I130" s="24"/>
      <c r="J130" s="4"/>
      <c r="K130" s="76"/>
      <c r="L130" s="78"/>
      <c r="M130" s="4"/>
      <c r="N130" s="36"/>
      <c r="O130" s="86"/>
      <c r="P130" s="88"/>
      <c r="Q130" s="27"/>
      <c r="R130" s="28"/>
    </row>
    <row r="131" spans="1:18" ht="12.75">
      <c r="A131" s="20"/>
      <c r="B131" s="20"/>
      <c r="C131" s="4"/>
      <c r="D131" s="4"/>
      <c r="E131" s="21"/>
      <c r="F131" s="22"/>
      <c r="G131" s="4"/>
      <c r="H131" s="23"/>
      <c r="I131" s="24"/>
      <c r="J131" s="4"/>
      <c r="K131" s="76"/>
      <c r="L131" s="78"/>
      <c r="M131" s="4"/>
      <c r="N131" s="36"/>
      <c r="O131" s="86"/>
      <c r="P131" s="88"/>
      <c r="Q131" s="27"/>
      <c r="R131" s="28"/>
    </row>
    <row r="132" spans="1:18" ht="12.75">
      <c r="A132" s="20"/>
      <c r="B132" s="20"/>
      <c r="C132" s="4"/>
      <c r="D132" s="4"/>
      <c r="E132" s="21"/>
      <c r="F132" s="22"/>
      <c r="G132" s="4"/>
      <c r="H132" s="23"/>
      <c r="I132" s="24"/>
      <c r="J132" s="4"/>
      <c r="K132" s="76"/>
      <c r="L132" s="78"/>
      <c r="M132" s="4"/>
      <c r="N132" s="36"/>
      <c r="O132" s="86"/>
      <c r="P132" s="88"/>
      <c r="Q132" s="27"/>
      <c r="R132" s="28"/>
    </row>
    <row r="133" spans="1:18" ht="12.75">
      <c r="A133" s="20"/>
      <c r="B133" s="20"/>
      <c r="C133" s="4"/>
      <c r="D133" s="4"/>
      <c r="E133" s="21"/>
      <c r="F133" s="22"/>
      <c r="G133" s="4"/>
      <c r="H133" s="23"/>
      <c r="I133" s="24"/>
      <c r="J133" s="4"/>
      <c r="K133" s="76"/>
      <c r="L133" s="78"/>
      <c r="M133" s="4"/>
      <c r="N133" s="36"/>
      <c r="O133" s="86"/>
      <c r="P133" s="88"/>
      <c r="Q133" s="27"/>
      <c r="R133" s="28"/>
    </row>
    <row r="134" spans="1:18" ht="12.75">
      <c r="A134" s="20"/>
      <c r="B134" s="20"/>
      <c r="C134" s="4"/>
      <c r="D134" s="4"/>
      <c r="E134" s="21"/>
      <c r="F134" s="22"/>
      <c r="G134" s="4"/>
      <c r="H134" s="23"/>
      <c r="I134" s="24"/>
      <c r="J134" s="4"/>
      <c r="K134" s="76"/>
      <c r="L134" s="78"/>
      <c r="M134" s="4"/>
      <c r="N134" s="36"/>
      <c r="O134" s="86"/>
      <c r="P134" s="88"/>
      <c r="Q134" s="27"/>
      <c r="R134" s="28"/>
    </row>
    <row r="135" spans="1:18" ht="12.75">
      <c r="A135" s="20"/>
      <c r="B135" s="20"/>
      <c r="C135" s="4"/>
      <c r="D135" s="4"/>
      <c r="E135" s="21"/>
      <c r="F135" s="22"/>
      <c r="G135" s="4"/>
      <c r="H135" s="23"/>
      <c r="I135" s="24"/>
      <c r="J135" s="4"/>
      <c r="K135" s="76"/>
      <c r="L135" s="78"/>
      <c r="M135" s="4"/>
      <c r="N135" s="36"/>
      <c r="O135" s="86"/>
      <c r="P135" s="88"/>
      <c r="Q135" s="27"/>
      <c r="R135" s="28"/>
    </row>
    <row r="136" spans="1:18" ht="12.75">
      <c r="A136" s="20"/>
      <c r="B136" s="20"/>
      <c r="C136" s="4"/>
      <c r="D136" s="4"/>
      <c r="E136" s="21"/>
      <c r="F136" s="22"/>
      <c r="G136" s="4"/>
      <c r="H136" s="23"/>
      <c r="I136" s="24"/>
      <c r="J136" s="4"/>
      <c r="K136" s="76"/>
      <c r="L136" s="78"/>
      <c r="M136" s="4"/>
      <c r="N136" s="36"/>
      <c r="O136" s="86"/>
      <c r="P136" s="88"/>
      <c r="Q136" s="27"/>
      <c r="R136" s="28"/>
    </row>
    <row r="137" spans="1:18" ht="12.75">
      <c r="A137" s="20"/>
      <c r="B137" s="20"/>
      <c r="C137" s="4"/>
      <c r="D137" s="4"/>
      <c r="E137" s="21"/>
      <c r="F137" s="22"/>
      <c r="G137" s="4"/>
      <c r="H137" s="23"/>
      <c r="I137" s="24"/>
      <c r="J137" s="4"/>
      <c r="K137" s="76"/>
      <c r="L137" s="78"/>
      <c r="M137" s="4"/>
      <c r="N137" s="36"/>
      <c r="O137" s="86"/>
      <c r="P137" s="88"/>
      <c r="Q137" s="27"/>
      <c r="R137" s="28"/>
    </row>
    <row r="138" spans="1:18" ht="12.75">
      <c r="A138" s="20"/>
      <c r="B138" s="20"/>
      <c r="C138" s="4"/>
      <c r="D138" s="4"/>
      <c r="E138" s="21"/>
      <c r="F138" s="22"/>
      <c r="G138" s="4"/>
      <c r="H138" s="23"/>
      <c r="I138" s="24"/>
      <c r="J138" s="4"/>
      <c r="K138" s="92"/>
      <c r="L138" s="94"/>
      <c r="M138" s="4"/>
      <c r="N138" s="36"/>
      <c r="O138" s="86"/>
      <c r="P138" s="88"/>
      <c r="Q138" s="27"/>
      <c r="R138" s="28"/>
    </row>
    <row r="139" spans="1:18" ht="12.75">
      <c r="A139" s="20"/>
      <c r="B139" s="20"/>
      <c r="C139" s="4"/>
      <c r="D139" s="4"/>
      <c r="E139" s="21"/>
      <c r="F139" s="22"/>
      <c r="G139" s="4"/>
      <c r="H139" s="23"/>
      <c r="I139" s="24"/>
      <c r="J139" s="4"/>
      <c r="K139" s="92"/>
      <c r="L139" s="94"/>
      <c r="M139" s="4"/>
      <c r="N139" s="36"/>
      <c r="O139" s="86"/>
      <c r="P139" s="88"/>
      <c r="Q139" s="27"/>
      <c r="R139" s="28"/>
    </row>
    <row r="140" spans="1:18" ht="12.75">
      <c r="A140" s="20"/>
      <c r="B140" s="20"/>
      <c r="C140" s="4"/>
      <c r="D140" s="4"/>
      <c r="E140" s="21"/>
      <c r="F140" s="22"/>
      <c r="G140" s="4"/>
      <c r="H140" s="23"/>
      <c r="I140" s="24"/>
      <c r="J140" s="4"/>
      <c r="K140" s="92"/>
      <c r="L140" s="94"/>
      <c r="M140" s="4"/>
      <c r="N140" s="36"/>
      <c r="O140" s="86"/>
      <c r="P140" s="88"/>
      <c r="Q140" s="27"/>
      <c r="R140" s="28"/>
    </row>
    <row r="141" spans="1:18" ht="12.75">
      <c r="A141" s="20"/>
      <c r="B141" s="20"/>
      <c r="C141" s="4"/>
      <c r="D141" s="4"/>
      <c r="E141" s="21"/>
      <c r="F141" s="22"/>
      <c r="G141" s="4"/>
      <c r="H141" s="23"/>
      <c r="I141" s="24"/>
      <c r="J141" s="4"/>
      <c r="K141" s="92"/>
      <c r="L141" s="94"/>
      <c r="M141" s="4"/>
      <c r="N141" s="36"/>
      <c r="O141" s="86"/>
      <c r="P141" s="88"/>
      <c r="Q141" s="27"/>
      <c r="R141" s="28"/>
    </row>
    <row r="142" spans="1:18" ht="12.75">
      <c r="A142" s="20"/>
      <c r="B142" s="20"/>
      <c r="C142" s="4"/>
      <c r="D142" s="4"/>
      <c r="E142" s="21"/>
      <c r="F142" s="22"/>
      <c r="G142" s="4"/>
      <c r="H142" s="23"/>
      <c r="I142" s="24"/>
      <c r="J142" s="4"/>
      <c r="K142" s="92"/>
      <c r="L142" s="94"/>
      <c r="M142" s="4"/>
      <c r="N142" s="36"/>
      <c r="O142" s="86"/>
      <c r="P142" s="88"/>
      <c r="Q142" s="27"/>
      <c r="R142" s="28"/>
    </row>
    <row r="143" spans="1:18" ht="12.75">
      <c r="A143" s="20"/>
      <c r="B143" s="20"/>
      <c r="C143" s="4"/>
      <c r="D143" s="4"/>
      <c r="E143" s="21"/>
      <c r="F143" s="22"/>
      <c r="G143" s="4"/>
      <c r="H143" s="23"/>
      <c r="I143" s="24"/>
      <c r="J143" s="4"/>
      <c r="K143" s="92"/>
      <c r="L143" s="94"/>
      <c r="M143" s="4"/>
      <c r="N143" s="36"/>
      <c r="O143" s="86"/>
      <c r="P143" s="88"/>
      <c r="Q143" s="27"/>
      <c r="R143" s="28"/>
    </row>
    <row r="144" spans="1:18" ht="12.75">
      <c r="A144" s="20"/>
      <c r="B144" s="20"/>
      <c r="C144" s="4"/>
      <c r="D144" s="4"/>
      <c r="E144" s="21"/>
      <c r="F144" s="22"/>
      <c r="G144" s="4"/>
      <c r="H144" s="23"/>
      <c r="I144" s="24"/>
      <c r="J144" s="4"/>
      <c r="K144" s="92"/>
      <c r="L144" s="94"/>
      <c r="M144" s="4"/>
      <c r="N144" s="36"/>
      <c r="O144" s="86"/>
      <c r="P144" s="88"/>
      <c r="Q144" s="27"/>
      <c r="R144" s="28"/>
    </row>
    <row r="145" spans="1:18" ht="12.75">
      <c r="A145" s="20"/>
      <c r="B145" s="20"/>
      <c r="C145" s="4"/>
      <c r="D145" s="4"/>
      <c r="E145" s="21"/>
      <c r="F145" s="22"/>
      <c r="G145" s="4"/>
      <c r="H145" s="23"/>
      <c r="I145" s="24"/>
      <c r="J145" s="4"/>
      <c r="K145" s="92"/>
      <c r="L145" s="94"/>
      <c r="M145" s="4"/>
      <c r="N145" s="36"/>
      <c r="O145" s="86"/>
      <c r="P145" s="88"/>
      <c r="Q145" s="27"/>
      <c r="R145" s="28"/>
    </row>
    <row r="146" spans="1:18" ht="12.75">
      <c r="A146" s="20"/>
      <c r="B146" s="20"/>
      <c r="C146" s="4"/>
      <c r="D146" s="4"/>
      <c r="E146" s="21"/>
      <c r="F146" s="22"/>
      <c r="G146" s="4"/>
      <c r="H146" s="23"/>
      <c r="I146" s="24"/>
      <c r="J146" s="4"/>
      <c r="K146" s="92"/>
      <c r="L146" s="94"/>
      <c r="M146" s="4"/>
      <c r="N146" s="36"/>
      <c r="O146" s="86"/>
      <c r="P146" s="88"/>
      <c r="Q146" s="27"/>
      <c r="R146" s="28"/>
    </row>
    <row r="147" spans="1:18" ht="12.75">
      <c r="A147" s="20"/>
      <c r="B147" s="20"/>
      <c r="C147" s="4"/>
      <c r="D147" s="4"/>
      <c r="E147" s="21"/>
      <c r="F147" s="22"/>
      <c r="G147" s="4"/>
      <c r="H147" s="23"/>
      <c r="I147" s="24"/>
      <c r="J147" s="4"/>
      <c r="K147" s="92"/>
      <c r="L147" s="94"/>
      <c r="M147" s="4"/>
      <c r="N147" s="36"/>
      <c r="O147" s="86"/>
      <c r="P147" s="88"/>
      <c r="Q147" s="27"/>
      <c r="R147" s="28"/>
    </row>
    <row r="148" spans="1:18" ht="12.75">
      <c r="A148" s="20"/>
      <c r="B148" s="20"/>
      <c r="C148" s="4"/>
      <c r="D148" s="4"/>
      <c r="E148" s="21"/>
      <c r="F148" s="22"/>
      <c r="G148" s="4"/>
      <c r="H148" s="23"/>
      <c r="I148" s="24"/>
      <c r="J148" s="4"/>
      <c r="K148" s="92"/>
      <c r="L148" s="94"/>
      <c r="M148" s="4"/>
      <c r="N148" s="36"/>
      <c r="O148" s="86"/>
      <c r="P148" s="88"/>
      <c r="Q148" s="27"/>
      <c r="R148" s="28"/>
    </row>
    <row r="149" spans="1:18" ht="12.75">
      <c r="A149" s="20"/>
      <c r="B149" s="20"/>
      <c r="C149" s="4"/>
      <c r="D149" s="4"/>
      <c r="E149" s="21"/>
      <c r="F149" s="22"/>
      <c r="G149" s="4"/>
      <c r="H149" s="23"/>
      <c r="I149" s="24"/>
      <c r="J149" s="4"/>
      <c r="K149" s="92"/>
      <c r="L149" s="94"/>
      <c r="M149" s="4"/>
      <c r="N149" s="36"/>
      <c r="O149" s="86"/>
      <c r="P149" s="88"/>
      <c r="Q149" s="27"/>
      <c r="R149" s="28"/>
    </row>
    <row r="150" spans="1:18" ht="12.75">
      <c r="A150" s="20"/>
      <c r="B150" s="20"/>
      <c r="C150" s="4"/>
      <c r="D150" s="4"/>
      <c r="E150" s="21"/>
      <c r="F150" s="22"/>
      <c r="G150" s="4"/>
      <c r="H150" s="23"/>
      <c r="I150" s="24"/>
      <c r="J150" s="4"/>
      <c r="K150" s="92"/>
      <c r="L150" s="94"/>
      <c r="M150" s="4"/>
      <c r="N150" s="36"/>
      <c r="O150" s="86"/>
      <c r="P150" s="88"/>
      <c r="Q150" s="27"/>
      <c r="R150" s="28"/>
    </row>
    <row r="151" spans="1:18" ht="12.75">
      <c r="A151" s="20"/>
      <c r="B151" s="20"/>
      <c r="C151" s="4"/>
      <c r="D151" s="4"/>
      <c r="E151" s="21"/>
      <c r="F151" s="22"/>
      <c r="G151" s="4"/>
      <c r="H151" s="23"/>
      <c r="I151" s="24"/>
      <c r="J151" s="4"/>
      <c r="K151" s="92"/>
      <c r="L151" s="94"/>
      <c r="M151" s="4"/>
      <c r="N151" s="36"/>
      <c r="O151" s="86"/>
      <c r="P151" s="88"/>
      <c r="Q151" s="27"/>
      <c r="R151" s="28"/>
    </row>
    <row r="152" spans="1:18" ht="12.75">
      <c r="A152" s="20"/>
      <c r="B152" s="20"/>
      <c r="C152" s="4"/>
      <c r="D152" s="4"/>
      <c r="E152" s="21"/>
      <c r="F152" s="22"/>
      <c r="G152" s="4"/>
      <c r="H152" s="23"/>
      <c r="I152" s="24"/>
      <c r="J152" s="4"/>
      <c r="K152" s="92"/>
      <c r="L152" s="94"/>
      <c r="M152" s="4"/>
      <c r="N152" s="36"/>
      <c r="O152" s="86"/>
      <c r="P152" s="88"/>
      <c r="Q152" s="27"/>
      <c r="R152" s="28"/>
    </row>
    <row r="153" spans="1:18" ht="12.75">
      <c r="A153" s="20"/>
      <c r="B153" s="20"/>
      <c r="C153" s="4"/>
      <c r="D153" s="4"/>
      <c r="E153" s="21"/>
      <c r="F153" s="22"/>
      <c r="G153" s="4"/>
      <c r="H153" s="23"/>
      <c r="I153" s="24"/>
      <c r="J153" s="4"/>
      <c r="K153" s="92"/>
      <c r="L153" s="94"/>
      <c r="M153" s="4"/>
      <c r="N153" s="36"/>
      <c r="O153" s="86"/>
      <c r="P153" s="88"/>
      <c r="Q153" s="27"/>
      <c r="R153" s="28"/>
    </row>
    <row r="154" spans="1:18" ht="12.75">
      <c r="A154" s="20"/>
      <c r="B154" s="20"/>
      <c r="C154" s="4"/>
      <c r="D154" s="4"/>
      <c r="E154" s="21"/>
      <c r="F154" s="22"/>
      <c r="G154" s="4"/>
      <c r="H154" s="23"/>
      <c r="I154" s="24"/>
      <c r="J154" s="4"/>
      <c r="K154" s="92"/>
      <c r="L154" s="94"/>
      <c r="M154" s="4"/>
      <c r="N154" s="36"/>
      <c r="O154" s="86"/>
      <c r="P154" s="88"/>
      <c r="Q154" s="27"/>
      <c r="R154" s="28"/>
    </row>
    <row r="155" spans="1:18" ht="12.75">
      <c r="A155" s="20"/>
      <c r="B155" s="20"/>
      <c r="C155" s="4"/>
      <c r="D155" s="4"/>
      <c r="E155" s="21"/>
      <c r="F155" s="22"/>
      <c r="G155" s="4"/>
      <c r="H155" s="23"/>
      <c r="I155" s="24"/>
      <c r="J155" s="4"/>
      <c r="K155" s="92"/>
      <c r="L155" s="94"/>
      <c r="M155" s="4"/>
      <c r="N155" s="36"/>
      <c r="O155" s="86"/>
      <c r="P155" s="88"/>
      <c r="Q155" s="27"/>
      <c r="R155" s="28"/>
    </row>
    <row r="156" spans="1:18" ht="12.75">
      <c r="A156" s="20"/>
      <c r="B156" s="20"/>
      <c r="C156" s="4"/>
      <c r="D156" s="4"/>
      <c r="E156" s="21"/>
      <c r="F156" s="22"/>
      <c r="G156" s="4"/>
      <c r="H156" s="23"/>
      <c r="I156" s="24"/>
      <c r="J156" s="4"/>
      <c r="K156" s="92"/>
      <c r="L156" s="94"/>
      <c r="M156" s="4"/>
      <c r="N156" s="36"/>
      <c r="O156" s="86"/>
      <c r="P156" s="88"/>
      <c r="Q156" s="27"/>
      <c r="R156" s="28"/>
    </row>
    <row r="157" spans="1:18" ht="12.75">
      <c r="A157" s="20"/>
      <c r="B157" s="20"/>
      <c r="C157" s="4"/>
      <c r="D157" s="4"/>
      <c r="E157" s="21"/>
      <c r="F157" s="22"/>
      <c r="G157" s="4"/>
      <c r="H157" s="23"/>
      <c r="I157" s="24"/>
      <c r="J157" s="4"/>
      <c r="K157" s="92"/>
      <c r="L157" s="94"/>
      <c r="M157" s="4"/>
      <c r="N157" s="36"/>
      <c r="O157" s="87"/>
      <c r="P157" s="88"/>
      <c r="Q157" s="27"/>
      <c r="R157" s="28"/>
    </row>
    <row r="158" spans="1:18" ht="12.75">
      <c r="A158" s="20"/>
      <c r="B158" s="20"/>
      <c r="C158" s="4"/>
      <c r="D158" s="4"/>
      <c r="E158" s="21"/>
      <c r="F158" s="22"/>
      <c r="G158" s="21"/>
      <c r="H158" s="23"/>
      <c r="I158" s="24"/>
      <c r="J158" s="21"/>
      <c r="K158" s="92"/>
      <c r="L158" s="94"/>
      <c r="M158" s="21"/>
      <c r="N158" s="25"/>
      <c r="O158" s="83"/>
      <c r="P158" s="88"/>
      <c r="Q158" s="27"/>
      <c r="R158" s="28"/>
    </row>
    <row r="159" spans="1:18" ht="12.75">
      <c r="A159" s="20"/>
      <c r="B159" s="20"/>
      <c r="C159" s="37"/>
      <c r="D159" s="4"/>
      <c r="E159" s="21"/>
      <c r="F159" s="22"/>
      <c r="G159" s="21"/>
      <c r="H159" s="23"/>
      <c r="I159" s="24"/>
      <c r="J159" s="21"/>
      <c r="K159" s="92"/>
      <c r="L159" s="94"/>
      <c r="M159" s="21"/>
      <c r="N159" s="25"/>
      <c r="O159" s="83"/>
      <c r="P159" s="88"/>
      <c r="Q159" s="27"/>
      <c r="R159" s="28"/>
    </row>
    <row r="160" spans="1:18" ht="12.75">
      <c r="A160" s="20"/>
      <c r="B160" s="20"/>
      <c r="C160" s="37"/>
      <c r="D160" s="4"/>
      <c r="E160" s="21"/>
      <c r="F160" s="22"/>
      <c r="G160" s="21"/>
      <c r="H160" s="23"/>
      <c r="I160" s="24"/>
      <c r="J160" s="21"/>
      <c r="K160" s="92"/>
      <c r="L160" s="94"/>
      <c r="M160" s="21"/>
      <c r="N160" s="25"/>
      <c r="O160" s="83"/>
      <c r="P160" s="88"/>
      <c r="Q160" s="27"/>
      <c r="R160" s="28"/>
    </row>
    <row r="161" spans="1:18" ht="12.75">
      <c r="A161" s="20"/>
      <c r="B161" s="20"/>
      <c r="C161" s="37"/>
      <c r="D161" s="4"/>
      <c r="E161" s="21"/>
      <c r="F161" s="22"/>
      <c r="G161" s="21"/>
      <c r="H161" s="23"/>
      <c r="I161" s="24"/>
      <c r="J161" s="21"/>
      <c r="K161" s="92"/>
      <c r="L161" s="94"/>
      <c r="M161" s="21"/>
      <c r="N161" s="25"/>
      <c r="O161" s="83"/>
      <c r="P161" s="88"/>
      <c r="Q161" s="27"/>
      <c r="R161" s="28"/>
    </row>
    <row r="162" spans="1:18" ht="12.75">
      <c r="A162" s="20"/>
      <c r="B162" s="20"/>
      <c r="C162" s="37"/>
      <c r="D162" s="4"/>
      <c r="E162" s="21"/>
      <c r="F162" s="22"/>
      <c r="G162" s="21"/>
      <c r="H162" s="23"/>
      <c r="I162" s="24"/>
      <c r="J162" s="21"/>
      <c r="K162" s="92"/>
      <c r="L162" s="94"/>
      <c r="M162" s="21"/>
      <c r="N162" s="25"/>
      <c r="O162" s="83"/>
      <c r="P162" s="88"/>
      <c r="Q162" s="27"/>
      <c r="R162" s="28"/>
    </row>
    <row r="163" spans="1:18" ht="12.75">
      <c r="A163" s="20"/>
      <c r="B163" s="20"/>
      <c r="C163" s="37"/>
      <c r="D163" s="4"/>
      <c r="E163" s="21"/>
      <c r="F163" s="22"/>
      <c r="G163" s="21"/>
      <c r="H163" s="23"/>
      <c r="I163" s="24"/>
      <c r="J163" s="21"/>
      <c r="K163" s="92"/>
      <c r="L163" s="94"/>
      <c r="M163" s="21"/>
      <c r="N163" s="25"/>
      <c r="O163" s="83"/>
      <c r="P163" s="88"/>
      <c r="Q163" s="27"/>
      <c r="R163" s="28"/>
    </row>
    <row r="164" spans="1:18" ht="12.75">
      <c r="A164" s="20"/>
      <c r="B164" s="20"/>
      <c r="C164" s="37"/>
      <c r="D164" s="4"/>
      <c r="E164" s="21"/>
      <c r="F164" s="22"/>
      <c r="G164" s="21"/>
      <c r="H164" s="23"/>
      <c r="I164" s="24"/>
      <c r="J164" s="21"/>
      <c r="K164" s="92"/>
      <c r="L164" s="94"/>
      <c r="M164" s="21"/>
      <c r="N164" s="25"/>
      <c r="O164" s="83"/>
      <c r="P164" s="88"/>
      <c r="Q164" s="27"/>
      <c r="R164" s="28"/>
    </row>
    <row r="165" spans="1:18" ht="12.75">
      <c r="A165" s="20"/>
      <c r="B165" s="20"/>
      <c r="C165" s="37"/>
      <c r="D165" s="4"/>
      <c r="E165" s="21"/>
      <c r="F165" s="22"/>
      <c r="G165" s="21"/>
      <c r="H165" s="23"/>
      <c r="I165" s="24"/>
      <c r="J165" s="21"/>
      <c r="K165" s="92"/>
      <c r="L165" s="94"/>
      <c r="M165" s="21"/>
      <c r="N165" s="25"/>
      <c r="O165" s="83"/>
      <c r="P165" s="88"/>
      <c r="Q165" s="27"/>
      <c r="R165" s="28"/>
    </row>
    <row r="166" spans="1:18" ht="12.75">
      <c r="A166" s="20"/>
      <c r="B166" s="20"/>
      <c r="C166" s="37"/>
      <c r="D166" s="4"/>
      <c r="E166" s="21"/>
      <c r="F166" s="22"/>
      <c r="G166" s="21"/>
      <c r="H166" s="23"/>
      <c r="I166" s="24"/>
      <c r="J166" s="21"/>
      <c r="K166" s="92"/>
      <c r="L166" s="94"/>
      <c r="M166" s="21"/>
      <c r="N166" s="25"/>
      <c r="O166" s="83"/>
      <c r="P166" s="88"/>
      <c r="Q166" s="27"/>
      <c r="R166" s="28"/>
    </row>
    <row r="167" spans="1:18" ht="12.75">
      <c r="A167" s="20"/>
      <c r="B167" s="20"/>
      <c r="C167" s="37"/>
      <c r="D167" s="4"/>
      <c r="E167" s="21"/>
      <c r="F167" s="22"/>
      <c r="G167" s="21"/>
      <c r="H167" s="23"/>
      <c r="I167" s="24"/>
      <c r="J167" s="21"/>
      <c r="K167" s="92"/>
      <c r="L167" s="94"/>
      <c r="M167" s="21"/>
      <c r="N167" s="25"/>
      <c r="O167" s="83"/>
      <c r="P167" s="88"/>
      <c r="Q167" s="27"/>
      <c r="R167" s="28"/>
    </row>
    <row r="168" spans="1:18" ht="12.75">
      <c r="A168" s="20"/>
      <c r="B168" s="20"/>
      <c r="C168" s="37"/>
      <c r="D168" s="4"/>
      <c r="E168" s="21"/>
      <c r="F168" s="22"/>
      <c r="G168" s="21"/>
      <c r="H168" s="23"/>
      <c r="I168" s="24"/>
      <c r="J168" s="21"/>
      <c r="K168" s="92"/>
      <c r="L168" s="94"/>
      <c r="M168" s="21"/>
      <c r="N168" s="25"/>
      <c r="O168" s="83"/>
      <c r="P168" s="88"/>
      <c r="Q168" s="27"/>
      <c r="R168" s="28"/>
    </row>
    <row r="169" spans="1:18" ht="12.75">
      <c r="A169" s="20"/>
      <c r="B169" s="20"/>
      <c r="C169" s="37"/>
      <c r="D169" s="4"/>
      <c r="E169" s="21"/>
      <c r="F169" s="22"/>
      <c r="G169" s="21"/>
      <c r="H169" s="23"/>
      <c r="I169" s="24"/>
      <c r="J169" s="21"/>
      <c r="K169" s="92"/>
      <c r="L169" s="94"/>
      <c r="M169" s="21"/>
      <c r="N169" s="25"/>
      <c r="O169" s="83"/>
      <c r="P169" s="88"/>
      <c r="Q169" s="27"/>
      <c r="R169" s="28"/>
    </row>
    <row r="170" spans="1:18" ht="12.75">
      <c r="A170" s="20"/>
      <c r="B170" s="20"/>
      <c r="C170" s="37"/>
      <c r="D170" s="4"/>
      <c r="E170" s="21"/>
      <c r="F170" s="22"/>
      <c r="G170" s="21"/>
      <c r="H170" s="23"/>
      <c r="I170" s="24"/>
      <c r="J170" s="21"/>
      <c r="K170" s="92"/>
      <c r="L170" s="94"/>
      <c r="M170" s="21"/>
      <c r="N170" s="25"/>
      <c r="O170" s="83"/>
      <c r="P170" s="88"/>
      <c r="Q170" s="27"/>
      <c r="R170" s="28"/>
    </row>
    <row r="171" spans="1:18" ht="12.75">
      <c r="A171" s="20"/>
      <c r="B171" s="20"/>
      <c r="C171" s="37"/>
      <c r="D171" s="4"/>
      <c r="E171" s="21"/>
      <c r="F171" s="22"/>
      <c r="G171" s="21"/>
      <c r="H171" s="23"/>
      <c r="I171" s="24"/>
      <c r="J171" s="21"/>
      <c r="K171" s="92"/>
      <c r="L171" s="94"/>
      <c r="M171" s="21"/>
      <c r="N171" s="25"/>
      <c r="O171" s="83"/>
      <c r="P171" s="88"/>
      <c r="Q171" s="27"/>
      <c r="R171" s="28"/>
    </row>
    <row r="172" spans="1:18" ht="12.75">
      <c r="A172" s="20"/>
      <c r="B172" s="20"/>
      <c r="C172" s="37"/>
      <c r="D172" s="4"/>
      <c r="E172" s="21"/>
      <c r="F172" s="22"/>
      <c r="G172" s="21"/>
      <c r="H172" s="23"/>
      <c r="I172" s="24"/>
      <c r="J172" s="21"/>
      <c r="K172" s="92"/>
      <c r="L172" s="94"/>
      <c r="M172" s="21"/>
      <c r="N172" s="25"/>
      <c r="O172" s="83"/>
      <c r="P172" s="88"/>
      <c r="Q172" s="27"/>
      <c r="R172" s="28"/>
    </row>
    <row r="173" spans="1:18" ht="12.75">
      <c r="A173" s="20"/>
      <c r="B173" s="20"/>
      <c r="C173" s="37"/>
      <c r="D173" s="4"/>
      <c r="E173" s="21"/>
      <c r="F173" s="22"/>
      <c r="G173" s="21"/>
      <c r="H173" s="23"/>
      <c r="I173" s="24"/>
      <c r="J173" s="21"/>
      <c r="K173" s="92"/>
      <c r="L173" s="94"/>
      <c r="M173" s="21"/>
      <c r="N173" s="25"/>
      <c r="O173" s="83"/>
      <c r="P173" s="88"/>
      <c r="Q173" s="27"/>
      <c r="R173" s="28"/>
    </row>
    <row r="174" spans="1:18" ht="12.75">
      <c r="A174" s="20"/>
      <c r="B174" s="20"/>
      <c r="C174" s="37"/>
      <c r="D174" s="4"/>
      <c r="E174" s="21"/>
      <c r="F174" s="22"/>
      <c r="G174" s="21"/>
      <c r="H174" s="23"/>
      <c r="I174" s="24"/>
      <c r="J174" s="21"/>
      <c r="K174" s="92"/>
      <c r="L174" s="94"/>
      <c r="M174" s="21"/>
      <c r="N174" s="25"/>
      <c r="O174" s="83"/>
      <c r="P174" s="88"/>
      <c r="Q174" s="27"/>
      <c r="R174" s="28"/>
    </row>
    <row r="175" spans="1:18" ht="12.75">
      <c r="A175" s="20"/>
      <c r="B175" s="20"/>
      <c r="C175" s="37"/>
      <c r="D175" s="4"/>
      <c r="E175" s="21"/>
      <c r="F175" s="22"/>
      <c r="G175" s="21"/>
      <c r="H175" s="23"/>
      <c r="I175" s="24"/>
      <c r="J175" s="21"/>
      <c r="K175" s="92"/>
      <c r="L175" s="94"/>
      <c r="M175" s="21"/>
      <c r="N175" s="25"/>
      <c r="O175" s="83"/>
      <c r="P175" s="88"/>
      <c r="Q175" s="27"/>
      <c r="R175" s="28"/>
    </row>
    <row r="176" spans="1:18" ht="12.75">
      <c r="A176" s="20"/>
      <c r="B176" s="20"/>
      <c r="C176" s="37"/>
      <c r="D176" s="4"/>
      <c r="E176" s="21"/>
      <c r="F176" s="22"/>
      <c r="G176" s="21"/>
      <c r="H176" s="23"/>
      <c r="I176" s="24"/>
      <c r="J176" s="21"/>
      <c r="K176" s="92"/>
      <c r="L176" s="94"/>
      <c r="M176" s="21"/>
      <c r="N176" s="25"/>
      <c r="O176" s="83"/>
      <c r="P176" s="88"/>
      <c r="Q176" s="27"/>
      <c r="R176" s="28"/>
    </row>
    <row r="177" spans="1:18" ht="12.75">
      <c r="A177" s="20"/>
      <c r="B177" s="20"/>
      <c r="C177" s="37"/>
      <c r="D177" s="4"/>
      <c r="E177" s="21"/>
      <c r="F177" s="22"/>
      <c r="G177" s="21"/>
      <c r="H177" s="23"/>
      <c r="I177" s="24"/>
      <c r="J177" s="21"/>
      <c r="K177" s="92"/>
      <c r="L177" s="94"/>
      <c r="M177" s="21"/>
      <c r="N177" s="25"/>
      <c r="O177" s="83"/>
      <c r="P177" s="88"/>
      <c r="Q177" s="27"/>
      <c r="R177" s="28"/>
    </row>
    <row r="178" spans="1:18" ht="12.75">
      <c r="A178" s="20"/>
      <c r="B178" s="20"/>
      <c r="C178" s="37"/>
      <c r="D178" s="4"/>
      <c r="E178" s="21"/>
      <c r="F178" s="22"/>
      <c r="G178" s="21"/>
      <c r="H178" s="23"/>
      <c r="I178" s="24"/>
      <c r="J178" s="21"/>
      <c r="K178" s="92"/>
      <c r="L178" s="94"/>
      <c r="M178" s="21"/>
      <c r="N178" s="25"/>
      <c r="O178" s="83"/>
      <c r="P178" s="88"/>
      <c r="Q178" s="27"/>
      <c r="R178" s="28"/>
    </row>
    <row r="179" spans="1:18" ht="12.75">
      <c r="A179" s="20"/>
      <c r="B179" s="20"/>
      <c r="C179" s="37"/>
      <c r="D179" s="4"/>
      <c r="E179" s="21"/>
      <c r="F179" s="22"/>
      <c r="G179" s="21"/>
      <c r="H179" s="23"/>
      <c r="I179" s="24"/>
      <c r="J179" s="21"/>
      <c r="K179" s="92"/>
      <c r="L179" s="94"/>
      <c r="M179" s="21"/>
      <c r="N179" s="25"/>
      <c r="O179" s="83"/>
      <c r="P179" s="88"/>
      <c r="Q179" s="27"/>
      <c r="R179" s="28"/>
    </row>
    <row r="180" spans="1:18" ht="12.75">
      <c r="A180" s="20"/>
      <c r="B180" s="20"/>
      <c r="C180" s="37"/>
      <c r="D180" s="4"/>
      <c r="E180" s="21"/>
      <c r="F180" s="22"/>
      <c r="G180" s="21"/>
      <c r="H180" s="23"/>
      <c r="I180" s="24"/>
      <c r="J180" s="21"/>
      <c r="K180" s="92"/>
      <c r="L180" s="94"/>
      <c r="M180" s="21"/>
      <c r="N180" s="25"/>
      <c r="O180" s="83"/>
      <c r="P180" s="88"/>
      <c r="Q180" s="27"/>
      <c r="R180" s="28"/>
    </row>
    <row r="181" spans="11:16" ht="12.75">
      <c r="K181" s="93"/>
      <c r="P181" s="89"/>
    </row>
    <row r="182" spans="11:16" ht="12.75">
      <c r="K182" s="93"/>
      <c r="P182" s="89"/>
    </row>
    <row r="183" spans="11:16" ht="12.75">
      <c r="K183" s="93"/>
      <c r="P183" s="89"/>
    </row>
    <row r="184" spans="11:16" ht="12.75">
      <c r="K184" s="93"/>
      <c r="P184" s="89"/>
    </row>
    <row r="185" spans="11:16" ht="12.75">
      <c r="K185" s="93"/>
      <c r="P185" s="89"/>
    </row>
    <row r="186" spans="11:16" ht="12.75">
      <c r="K186" s="93"/>
      <c r="P186" s="89"/>
    </row>
    <row r="187" spans="11:16" ht="12.75">
      <c r="K187" s="93"/>
      <c r="P187" s="89"/>
    </row>
    <row r="188" spans="11:16" ht="12.75">
      <c r="K188" s="93"/>
      <c r="P188" s="89"/>
    </row>
    <row r="189" spans="11:16" ht="12.75">
      <c r="K189" s="93"/>
      <c r="P189" s="89"/>
    </row>
    <row r="190" spans="11:16" ht="12.75">
      <c r="K190" s="93"/>
      <c r="P190" s="89"/>
    </row>
    <row r="191" spans="11:16" ht="12.75">
      <c r="K191" s="93"/>
      <c r="P191" s="89"/>
    </row>
    <row r="192" spans="11:16" ht="12.75">
      <c r="K192" s="93"/>
      <c r="P192" s="89"/>
    </row>
    <row r="193" spans="11:16" ht="12.75">
      <c r="K193" s="93"/>
      <c r="P193" s="89"/>
    </row>
    <row r="194" spans="11:16" ht="12.75">
      <c r="K194" s="93"/>
      <c r="P194" s="89"/>
    </row>
    <row r="195" spans="11:16" ht="12.75">
      <c r="K195" s="93"/>
      <c r="P195" s="89"/>
    </row>
    <row r="196" spans="11:16" ht="12.75">
      <c r="K196" s="93"/>
      <c r="P196" s="89"/>
    </row>
    <row r="197" spans="11:16" ht="12.75">
      <c r="K197" s="93"/>
      <c r="P197" s="89"/>
    </row>
    <row r="198" spans="11:16" ht="12.75">
      <c r="K198" s="93"/>
      <c r="P198" s="89"/>
    </row>
    <row r="199" spans="11:16" ht="12.75">
      <c r="K199" s="93"/>
      <c r="P199" s="89"/>
    </row>
    <row r="200" spans="11:16" ht="12.75">
      <c r="K200" s="93"/>
      <c r="P200" s="89"/>
    </row>
    <row r="201" spans="11:16" ht="12.75">
      <c r="K201" s="93"/>
      <c r="P201" s="89"/>
    </row>
    <row r="202" spans="11:16" ht="12.75">
      <c r="K202" s="93"/>
      <c r="P202" s="89"/>
    </row>
    <row r="203" spans="11:16" ht="12.75">
      <c r="K203" s="93"/>
      <c r="P203" s="89"/>
    </row>
    <row r="204" spans="11:16" ht="12.75">
      <c r="K204" s="93"/>
      <c r="P204" s="89"/>
    </row>
    <row r="205" spans="11:16" ht="12.75">
      <c r="K205" s="93"/>
      <c r="P205" s="89"/>
    </row>
    <row r="206" spans="11:16" ht="12.75">
      <c r="K206" s="93"/>
      <c r="P206" s="89"/>
    </row>
    <row r="207" spans="11:16" ht="12.75">
      <c r="K207" s="93"/>
      <c r="P207" s="89"/>
    </row>
    <row r="208" spans="11:16" ht="12.75">
      <c r="K208" s="93"/>
      <c r="P208" s="89"/>
    </row>
    <row r="209" spans="11:16" ht="12.75">
      <c r="K209" s="93"/>
      <c r="P209" s="89"/>
    </row>
    <row r="210" spans="11:16" ht="12.75">
      <c r="K210" s="93"/>
      <c r="P210" s="89"/>
    </row>
    <row r="211" spans="11:16" ht="12.75">
      <c r="K211" s="93"/>
      <c r="P211" s="89"/>
    </row>
    <row r="212" spans="11:16" ht="12.75">
      <c r="K212" s="93"/>
      <c r="P212" s="89"/>
    </row>
    <row r="213" spans="11:16" ht="12.75">
      <c r="K213" s="93"/>
      <c r="P213" s="89"/>
    </row>
    <row r="214" spans="11:16" ht="12.75">
      <c r="K214" s="93"/>
      <c r="P214" s="89"/>
    </row>
    <row r="215" spans="11:16" ht="12.75">
      <c r="K215" s="93"/>
      <c r="P215" s="89"/>
    </row>
    <row r="216" spans="11:16" ht="12.75">
      <c r="K216" s="93"/>
      <c r="P216" s="89"/>
    </row>
    <row r="217" spans="11:16" ht="12.75">
      <c r="K217" s="93"/>
      <c r="P217" s="89"/>
    </row>
    <row r="218" spans="11:16" ht="12.75">
      <c r="K218" s="93"/>
      <c r="P218" s="89"/>
    </row>
    <row r="219" spans="11:16" ht="12.75">
      <c r="K219" s="93"/>
      <c r="P219" s="89"/>
    </row>
    <row r="220" spans="11:16" ht="12.75">
      <c r="K220" s="93"/>
      <c r="P220" s="89"/>
    </row>
    <row r="221" spans="11:16" ht="12.75">
      <c r="K221" s="93"/>
      <c r="P221" s="89"/>
    </row>
    <row r="222" spans="11:16" ht="12.75">
      <c r="K222" s="93"/>
      <c r="P222" s="89"/>
    </row>
    <row r="223" spans="11:16" ht="12.75">
      <c r="K223" s="93"/>
      <c r="P223" s="89"/>
    </row>
    <row r="224" spans="11:16" ht="12.75">
      <c r="K224" s="93"/>
      <c r="P224" s="89"/>
    </row>
    <row r="225" spans="11:16" ht="12.75">
      <c r="K225" s="93"/>
      <c r="P225" s="89"/>
    </row>
    <row r="226" spans="11:16" ht="12.75">
      <c r="K226" s="93"/>
      <c r="P226" s="89"/>
    </row>
    <row r="227" spans="11:16" ht="12.75">
      <c r="K227" s="93"/>
      <c r="P227" s="89"/>
    </row>
    <row r="228" spans="11:16" ht="12.75">
      <c r="K228" s="93"/>
      <c r="P228" s="89"/>
    </row>
    <row r="229" spans="11:16" ht="12.75">
      <c r="K229" s="93"/>
      <c r="P229" s="89"/>
    </row>
    <row r="230" spans="11:16" ht="12.75">
      <c r="K230" s="93"/>
      <c r="P230" s="89"/>
    </row>
    <row r="231" spans="11:16" ht="12.75">
      <c r="K231" s="93"/>
      <c r="P231" s="89"/>
    </row>
    <row r="232" spans="11:16" ht="12.75">
      <c r="K232" s="93"/>
      <c r="P232" s="89"/>
    </row>
    <row r="233" spans="11:16" ht="12.75">
      <c r="K233" s="93"/>
      <c r="P233" s="89"/>
    </row>
    <row r="234" spans="11:16" ht="12.75">
      <c r="K234" s="93"/>
      <c r="P234" s="89"/>
    </row>
    <row r="235" spans="11:16" ht="12.75">
      <c r="K235" s="93"/>
      <c r="P235" s="89"/>
    </row>
    <row r="236" spans="11:16" ht="12.75">
      <c r="K236" s="93"/>
      <c r="P236" s="89"/>
    </row>
    <row r="237" spans="11:16" ht="12.75">
      <c r="K237" s="93"/>
      <c r="P237" s="89"/>
    </row>
    <row r="238" spans="11:16" ht="12.75">
      <c r="K238" s="93"/>
      <c r="P238" s="89"/>
    </row>
    <row r="239" spans="11:16" ht="12.75">
      <c r="K239" s="93"/>
      <c r="P239" s="89"/>
    </row>
    <row r="240" spans="11:16" ht="12.75">
      <c r="K240" s="93"/>
      <c r="P240" s="89"/>
    </row>
    <row r="241" spans="11:16" ht="12.75">
      <c r="K241" s="93"/>
      <c r="P241" s="89"/>
    </row>
    <row r="242" spans="11:16" ht="12.75">
      <c r="K242" s="93"/>
      <c r="P242" s="89"/>
    </row>
    <row r="243" spans="11:16" ht="12.75">
      <c r="K243" s="93"/>
      <c r="P243" s="89"/>
    </row>
    <row r="244" spans="11:16" ht="12.75">
      <c r="K244" s="93"/>
      <c r="P244" s="89"/>
    </row>
    <row r="245" spans="11:16" ht="12.75">
      <c r="K245" s="93"/>
      <c r="P245" s="89"/>
    </row>
    <row r="246" spans="11:16" ht="12.75">
      <c r="K246" s="93"/>
      <c r="P246" s="89"/>
    </row>
    <row r="247" spans="11:16" ht="12.75">
      <c r="K247" s="93"/>
      <c r="P247" s="89"/>
    </row>
    <row r="248" spans="11:16" ht="12.75">
      <c r="K248" s="93"/>
      <c r="P248" s="89"/>
    </row>
    <row r="249" spans="11:16" ht="12.75">
      <c r="K249" s="93"/>
      <c r="P249" s="89"/>
    </row>
    <row r="250" spans="11:16" ht="12.75">
      <c r="K250" s="93"/>
      <c r="P250" s="89"/>
    </row>
    <row r="251" spans="11:16" ht="12.75">
      <c r="K251" s="93"/>
      <c r="P251" s="89"/>
    </row>
    <row r="252" spans="11:16" ht="12.75">
      <c r="K252" s="93"/>
      <c r="P252" s="89"/>
    </row>
    <row r="253" spans="11:16" ht="12.75">
      <c r="K253" s="93"/>
      <c r="P253" s="89"/>
    </row>
    <row r="254" spans="11:16" ht="12.75">
      <c r="K254" s="93"/>
      <c r="P254" s="89"/>
    </row>
    <row r="255" spans="11:16" ht="12.75">
      <c r="K255" s="93"/>
      <c r="P255" s="89"/>
    </row>
    <row r="256" spans="11:16" ht="12.75">
      <c r="K256" s="93"/>
      <c r="P256" s="89"/>
    </row>
    <row r="257" spans="11:16" ht="12.75">
      <c r="K257" s="93"/>
      <c r="P257" s="89"/>
    </row>
    <row r="258" spans="11:16" ht="12.75">
      <c r="K258" s="93"/>
      <c r="P258" s="89"/>
    </row>
    <row r="259" spans="11:16" ht="12.75">
      <c r="K259" s="93"/>
      <c r="P259" s="89"/>
    </row>
    <row r="260" spans="11:16" ht="12.75">
      <c r="K260" s="93"/>
      <c r="P260" s="89"/>
    </row>
    <row r="261" spans="11:16" ht="12.75">
      <c r="K261" s="93"/>
      <c r="P261" s="89"/>
    </row>
    <row r="262" spans="11:16" ht="12.75">
      <c r="K262" s="93"/>
      <c r="P262" s="89"/>
    </row>
    <row r="263" spans="11:16" ht="12.75">
      <c r="K263" s="93"/>
      <c r="P263" s="89"/>
    </row>
    <row r="264" spans="11:16" ht="12.75">
      <c r="K264" s="93"/>
      <c r="P264" s="89"/>
    </row>
    <row r="265" spans="11:16" ht="12.75">
      <c r="K265" s="93"/>
      <c r="P265" s="89"/>
    </row>
    <row r="266" spans="11:16" ht="12.75">
      <c r="K266" s="93"/>
      <c r="P266" s="89"/>
    </row>
    <row r="267" spans="11:16" ht="12.75">
      <c r="K267" s="93"/>
      <c r="P267" s="89"/>
    </row>
    <row r="268" spans="11:16" ht="12.75">
      <c r="K268" s="93"/>
      <c r="P268" s="89"/>
    </row>
    <row r="269" spans="11:16" ht="12.75">
      <c r="K269" s="93"/>
      <c r="P269" s="89"/>
    </row>
    <row r="270" spans="11:16" ht="12.75">
      <c r="K270" s="93"/>
      <c r="P270" s="89"/>
    </row>
    <row r="271" spans="11:16" ht="12.75">
      <c r="K271" s="93"/>
      <c r="P271" s="89"/>
    </row>
    <row r="272" spans="11:16" ht="12.75">
      <c r="K272" s="93"/>
      <c r="P272" s="89"/>
    </row>
    <row r="273" spans="11:16" ht="12.75">
      <c r="K273" s="93"/>
      <c r="P273" s="89"/>
    </row>
    <row r="274" spans="11:16" ht="12.75">
      <c r="K274" s="93"/>
      <c r="P274" s="89"/>
    </row>
    <row r="275" spans="11:16" ht="12.75">
      <c r="K275" s="93"/>
      <c r="P275" s="89"/>
    </row>
    <row r="276" spans="11:16" ht="12.75">
      <c r="K276" s="93"/>
      <c r="P276" s="89"/>
    </row>
    <row r="277" spans="11:16" ht="12.75">
      <c r="K277" s="93"/>
      <c r="P277" s="89"/>
    </row>
    <row r="278" spans="11:16" ht="12.75">
      <c r="K278" s="93"/>
      <c r="P278" s="89"/>
    </row>
    <row r="279" spans="11:16" ht="12.75">
      <c r="K279" s="93"/>
      <c r="P279" s="89"/>
    </row>
    <row r="280" spans="11:16" ht="12.75">
      <c r="K280" s="93"/>
      <c r="P280" s="89"/>
    </row>
    <row r="281" spans="11:16" ht="12.75">
      <c r="K281" s="93"/>
      <c r="P281" s="89"/>
    </row>
    <row r="282" spans="11:16" ht="12.75">
      <c r="K282" s="93"/>
      <c r="P282" s="89"/>
    </row>
    <row r="283" spans="11:16" ht="12.75">
      <c r="K283" s="93"/>
      <c r="P283" s="89"/>
    </row>
    <row r="284" spans="11:16" ht="12.75">
      <c r="K284" s="93"/>
      <c r="P284" s="89"/>
    </row>
    <row r="285" spans="11:16" ht="12.75">
      <c r="K285" s="93"/>
      <c r="P285" s="89"/>
    </row>
    <row r="286" spans="11:16" ht="12.75">
      <c r="K286" s="93"/>
      <c r="P286" s="89"/>
    </row>
    <row r="287" spans="11:16" ht="12.75">
      <c r="K287" s="93"/>
      <c r="P287" s="89"/>
    </row>
    <row r="288" spans="11:16" ht="12.75">
      <c r="K288" s="93"/>
      <c r="P288" s="89"/>
    </row>
    <row r="289" spans="11:16" ht="12.75">
      <c r="K289" s="93"/>
      <c r="P289" s="89"/>
    </row>
    <row r="290" spans="11:16" ht="12.75">
      <c r="K290" s="93"/>
      <c r="P290" s="89"/>
    </row>
    <row r="291" spans="11:16" ht="12.75">
      <c r="K291" s="93"/>
      <c r="P291" s="89"/>
    </row>
  </sheetData>
  <sheetProtection password="8934" sheet="1" objects="1" scenarios="1"/>
  <mergeCells count="14">
    <mergeCell ref="A1:B2"/>
    <mergeCell ref="C1:C3"/>
    <mergeCell ref="E1:H2"/>
    <mergeCell ref="I1:I3"/>
    <mergeCell ref="R2:R3"/>
    <mergeCell ref="Q1:R1"/>
    <mergeCell ref="D1:D3"/>
    <mergeCell ref="P1:P3"/>
    <mergeCell ref="N1:O2"/>
    <mergeCell ref="M1:M3"/>
    <mergeCell ref="J1:J3"/>
    <mergeCell ref="K1:L1"/>
    <mergeCell ref="K2:K3"/>
    <mergeCell ref="L2:L3"/>
  </mergeCells>
  <printOptions horizontalCentered="1"/>
  <pageMargins left="0" right="0" top="0.3937007874015748" bottom="0" header="0.3937007874015748" footer="0"/>
  <pageSetup horizontalDpi="600" verticalDpi="600" orientation="landscape" paperSize="9" scale="75" r:id="rId1"/>
  <rowBreaks count="4" manualBreakCount="4">
    <brk id="28" min="9" max="22" man="1"/>
    <brk id="61" min="9" max="22" man="1"/>
    <brk id="112" min="9" max="22" man="1"/>
    <brk id="136" min="9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90"/>
  <sheetViews>
    <sheetView view="pageBreakPreview" zoomScaleNormal="75" zoomScaleSheetLayoutView="100" zoomScalePageLayoutView="0" workbookViewId="0" topLeftCell="F67">
      <selection activeCell="R82" sqref="R82"/>
    </sheetView>
  </sheetViews>
  <sheetFormatPr defaultColWidth="9.140625" defaultRowHeight="12.75"/>
  <cols>
    <col min="1" max="1" width="9.7109375" style="15" bestFit="1" customWidth="1"/>
    <col min="2" max="2" width="9.7109375" style="15" customWidth="1"/>
    <col min="3" max="3" width="36.8515625" style="38" bestFit="1" customWidth="1"/>
    <col min="4" max="4" width="18.421875" style="1" customWidth="1"/>
    <col min="5" max="5" width="10.00390625" style="16" customWidth="1"/>
    <col min="6" max="6" width="9.7109375" style="5" customWidth="1"/>
    <col min="7" max="7" width="5.421875" style="16" customWidth="1"/>
    <col min="8" max="8" width="7.00390625" style="3" customWidth="1"/>
    <col min="9" max="9" width="19.7109375" style="6" customWidth="1"/>
    <col min="10" max="10" width="11.140625" style="16" customWidth="1"/>
    <col min="11" max="11" width="18.00390625" style="223" bestFit="1" customWidth="1"/>
    <col min="12" max="12" width="18.421875" style="210" bestFit="1" customWidth="1"/>
    <col min="13" max="13" width="7.57421875" style="16" customWidth="1"/>
    <col min="14" max="14" width="12.140625" style="16" bestFit="1" customWidth="1"/>
    <col min="15" max="15" width="17.140625" style="16" bestFit="1" customWidth="1"/>
    <col min="16" max="16" width="15.00390625" style="1" customWidth="1"/>
    <col min="17" max="17" width="21.7109375" style="198" customWidth="1"/>
    <col min="18" max="18" width="27.421875" style="1" bestFit="1" customWidth="1"/>
    <col min="19" max="19" width="17.421875" style="18" bestFit="1" customWidth="1"/>
    <col min="20" max="20" width="11.00390625" style="19" customWidth="1"/>
    <col min="21" max="16384" width="9.140625" style="1" customWidth="1"/>
  </cols>
  <sheetData>
    <row r="1" spans="1:20" s="2" customFormat="1" ht="25.5" customHeight="1">
      <c r="A1" s="231" t="s">
        <v>260</v>
      </c>
      <c r="B1" s="231"/>
      <c r="C1" s="227" t="s">
        <v>261</v>
      </c>
      <c r="D1" s="227" t="s">
        <v>289</v>
      </c>
      <c r="E1" s="235" t="s">
        <v>262</v>
      </c>
      <c r="F1" s="235"/>
      <c r="G1" s="235"/>
      <c r="H1" s="235"/>
      <c r="I1" s="236" t="s">
        <v>263</v>
      </c>
      <c r="J1" s="230" t="s">
        <v>283</v>
      </c>
      <c r="K1" s="232" t="s">
        <v>285</v>
      </c>
      <c r="L1" s="232"/>
      <c r="M1" s="230" t="s">
        <v>286</v>
      </c>
      <c r="N1" s="230" t="s">
        <v>567</v>
      </c>
      <c r="O1" s="242"/>
      <c r="P1" s="231" t="s">
        <v>568</v>
      </c>
      <c r="Q1" s="231"/>
      <c r="R1" s="242" t="s">
        <v>288</v>
      </c>
      <c r="S1" s="225" t="s">
        <v>271</v>
      </c>
      <c r="T1" s="226"/>
    </row>
    <row r="2" spans="1:20" s="2" customFormat="1" ht="25.5" customHeight="1">
      <c r="A2" s="231"/>
      <c r="B2" s="231"/>
      <c r="C2" s="228"/>
      <c r="D2" s="228"/>
      <c r="E2" s="235"/>
      <c r="F2" s="235"/>
      <c r="G2" s="235"/>
      <c r="H2" s="235"/>
      <c r="I2" s="236"/>
      <c r="J2" s="230"/>
      <c r="K2" s="233" t="s">
        <v>273</v>
      </c>
      <c r="L2" s="233" t="s">
        <v>272</v>
      </c>
      <c r="M2" s="230"/>
      <c r="N2" s="245" t="s">
        <v>569</v>
      </c>
      <c r="O2" s="175" t="s">
        <v>570</v>
      </c>
      <c r="P2" s="231" t="s">
        <v>571</v>
      </c>
      <c r="Q2" s="232" t="s">
        <v>572</v>
      </c>
      <c r="R2" s="243"/>
      <c r="S2" s="96" t="s">
        <v>274</v>
      </c>
      <c r="T2" s="224" t="s">
        <v>275</v>
      </c>
    </row>
    <row r="3" spans="1:20" s="2" customFormat="1" ht="18.75" customHeight="1">
      <c r="A3" s="12" t="s">
        <v>294</v>
      </c>
      <c r="B3" s="8" t="s">
        <v>295</v>
      </c>
      <c r="C3" s="229"/>
      <c r="D3" s="229"/>
      <c r="E3" s="10" t="s">
        <v>293</v>
      </c>
      <c r="F3" s="13" t="s">
        <v>291</v>
      </c>
      <c r="G3" s="10" t="s">
        <v>295</v>
      </c>
      <c r="H3" s="14" t="s">
        <v>276</v>
      </c>
      <c r="I3" s="236"/>
      <c r="J3" s="230"/>
      <c r="K3" s="234"/>
      <c r="L3" s="234"/>
      <c r="M3" s="230"/>
      <c r="N3" s="245"/>
      <c r="O3" s="176" t="s">
        <v>573</v>
      </c>
      <c r="P3" s="231"/>
      <c r="Q3" s="232"/>
      <c r="R3" s="244"/>
      <c r="S3" s="11" t="s">
        <v>280</v>
      </c>
      <c r="T3" s="224"/>
    </row>
    <row r="4" spans="1:20" ht="25.5">
      <c r="A4" s="20">
        <v>1</v>
      </c>
      <c r="B4" s="20">
        <v>2009</v>
      </c>
      <c r="C4" s="37" t="s">
        <v>296</v>
      </c>
      <c r="D4" s="4" t="s">
        <v>297</v>
      </c>
      <c r="E4" s="21">
        <v>23006</v>
      </c>
      <c r="F4" s="22">
        <v>634</v>
      </c>
      <c r="G4" s="21">
        <v>2008</v>
      </c>
      <c r="H4" s="23">
        <v>73</v>
      </c>
      <c r="I4" s="24">
        <v>39829</v>
      </c>
      <c r="J4" s="21" t="s">
        <v>300</v>
      </c>
      <c r="K4" s="177">
        <v>28880</v>
      </c>
      <c r="L4" s="178">
        <v>24799.76</v>
      </c>
      <c r="M4" s="21" t="s">
        <v>298</v>
      </c>
      <c r="N4" s="21">
        <v>4</v>
      </c>
      <c r="O4" s="179">
        <v>1</v>
      </c>
      <c r="P4" s="83" t="s">
        <v>153</v>
      </c>
      <c r="Q4" s="180">
        <v>0</v>
      </c>
      <c r="R4" s="4" t="s">
        <v>503</v>
      </c>
      <c r="S4" s="27">
        <f>SUM((K4-Q4)-L4)</f>
        <v>4080.2400000000016</v>
      </c>
      <c r="T4" s="28">
        <f aca="true" t="shared" si="0" ref="T4:T67">SUM(S4/(K4-Q4))</f>
        <v>0.14128254847645436</v>
      </c>
    </row>
    <row r="5" spans="1:20" ht="18">
      <c r="A5" s="20">
        <v>2</v>
      </c>
      <c r="B5" s="20">
        <v>2009</v>
      </c>
      <c r="C5" s="4" t="s">
        <v>299</v>
      </c>
      <c r="D5" s="4" t="s">
        <v>297</v>
      </c>
      <c r="E5" s="21">
        <v>23006</v>
      </c>
      <c r="F5" s="22">
        <v>601</v>
      </c>
      <c r="G5" s="4">
        <v>2008</v>
      </c>
      <c r="H5" s="23">
        <v>23</v>
      </c>
      <c r="I5" s="24">
        <v>39839</v>
      </c>
      <c r="J5" s="4" t="s">
        <v>300</v>
      </c>
      <c r="K5" s="76">
        <v>3960</v>
      </c>
      <c r="L5" s="78" t="s">
        <v>574</v>
      </c>
      <c r="M5" s="4" t="s">
        <v>301</v>
      </c>
      <c r="N5" s="83">
        <v>6</v>
      </c>
      <c r="O5" s="83" t="s">
        <v>298</v>
      </c>
      <c r="P5" s="241" t="s">
        <v>575</v>
      </c>
      <c r="Q5" s="241"/>
      <c r="R5" s="241"/>
      <c r="S5" s="27">
        <v>0</v>
      </c>
      <c r="T5" s="28">
        <f t="shared" si="0"/>
        <v>0</v>
      </c>
    </row>
    <row r="6" spans="1:20" ht="18">
      <c r="A6" s="20">
        <v>3</v>
      </c>
      <c r="B6" s="20">
        <v>2009</v>
      </c>
      <c r="C6" s="4" t="s">
        <v>306</v>
      </c>
      <c r="D6" s="4" t="s">
        <v>307</v>
      </c>
      <c r="E6" s="21">
        <v>23006</v>
      </c>
      <c r="F6" s="22">
        <v>533</v>
      </c>
      <c r="G6" s="4">
        <v>2008</v>
      </c>
      <c r="H6" s="23">
        <v>1</v>
      </c>
      <c r="I6" s="24">
        <v>39839</v>
      </c>
      <c r="J6" s="4" t="s">
        <v>300</v>
      </c>
      <c r="K6" s="76">
        <v>28808</v>
      </c>
      <c r="L6" s="78" t="s">
        <v>12</v>
      </c>
      <c r="M6" s="4" t="s">
        <v>301</v>
      </c>
      <c r="N6" s="83">
        <v>3</v>
      </c>
      <c r="O6" s="83">
        <v>1</v>
      </c>
      <c r="P6" s="241" t="s">
        <v>576</v>
      </c>
      <c r="Q6" s="241"/>
      <c r="R6" s="241"/>
      <c r="S6" s="27">
        <v>0</v>
      </c>
      <c r="T6" s="28">
        <f t="shared" si="0"/>
        <v>0</v>
      </c>
    </row>
    <row r="7" spans="1:20" ht="12.75">
      <c r="A7" s="29">
        <v>4</v>
      </c>
      <c r="B7" s="29">
        <v>2009</v>
      </c>
      <c r="C7" s="30" t="s">
        <v>97</v>
      </c>
      <c r="D7" s="30" t="s">
        <v>307</v>
      </c>
      <c r="E7" s="31">
        <v>23006</v>
      </c>
      <c r="F7" s="32">
        <v>7</v>
      </c>
      <c r="G7" s="30">
        <v>2009</v>
      </c>
      <c r="H7" s="33">
        <v>13</v>
      </c>
      <c r="I7" s="34">
        <v>39864</v>
      </c>
      <c r="J7" s="30" t="s">
        <v>92</v>
      </c>
      <c r="K7" s="181">
        <v>2457</v>
      </c>
      <c r="L7" s="181">
        <v>2110</v>
      </c>
      <c r="M7" s="30" t="s">
        <v>298</v>
      </c>
      <c r="N7" s="30">
        <v>2</v>
      </c>
      <c r="O7" s="30" t="s">
        <v>298</v>
      </c>
      <c r="P7" s="85" t="s">
        <v>153</v>
      </c>
      <c r="Q7" s="182">
        <v>0</v>
      </c>
      <c r="R7" s="30" t="s">
        <v>100</v>
      </c>
      <c r="S7" s="27">
        <f aca="true" t="shared" si="1" ref="S7:S16">SUM((K7-Q7)-L7)</f>
        <v>347</v>
      </c>
      <c r="T7" s="28">
        <f t="shared" si="0"/>
        <v>0.14122914122914124</v>
      </c>
    </row>
    <row r="8" spans="1:20" ht="12.75">
      <c r="A8" s="20">
        <v>5</v>
      </c>
      <c r="B8" s="20">
        <v>2009</v>
      </c>
      <c r="C8" s="4" t="s">
        <v>98</v>
      </c>
      <c r="D8" s="4" t="s">
        <v>99</v>
      </c>
      <c r="E8" s="21">
        <v>23006</v>
      </c>
      <c r="F8" s="22">
        <v>26</v>
      </c>
      <c r="G8" s="4">
        <v>2009</v>
      </c>
      <c r="H8" s="23">
        <v>40</v>
      </c>
      <c r="I8" s="24">
        <v>39870</v>
      </c>
      <c r="J8" s="4" t="s">
        <v>92</v>
      </c>
      <c r="K8" s="76">
        <v>30640</v>
      </c>
      <c r="L8" s="76">
        <v>14790</v>
      </c>
      <c r="M8" s="4" t="s">
        <v>298</v>
      </c>
      <c r="N8" s="4">
        <v>1</v>
      </c>
      <c r="O8" s="4" t="s">
        <v>298</v>
      </c>
      <c r="P8" s="84" t="s">
        <v>153</v>
      </c>
      <c r="Q8" s="180">
        <v>0</v>
      </c>
      <c r="R8" s="4" t="s">
        <v>100</v>
      </c>
      <c r="S8" s="27">
        <f t="shared" si="1"/>
        <v>15850</v>
      </c>
      <c r="T8" s="28">
        <f t="shared" si="0"/>
        <v>0.5172976501305483</v>
      </c>
    </row>
    <row r="9" spans="1:20" ht="12.75">
      <c r="A9" s="20">
        <v>6</v>
      </c>
      <c r="B9" s="20">
        <v>2009</v>
      </c>
      <c r="C9" s="4" t="s">
        <v>101</v>
      </c>
      <c r="D9" s="4" t="s">
        <v>99</v>
      </c>
      <c r="E9" s="21">
        <v>23006</v>
      </c>
      <c r="F9" s="22">
        <v>716</v>
      </c>
      <c r="G9" s="4">
        <v>2008</v>
      </c>
      <c r="H9" s="23">
        <v>18</v>
      </c>
      <c r="I9" s="24">
        <v>39871</v>
      </c>
      <c r="J9" s="4" t="s">
        <v>92</v>
      </c>
      <c r="K9" s="76">
        <v>26649.67</v>
      </c>
      <c r="L9" s="76">
        <v>14549.73</v>
      </c>
      <c r="M9" s="4" t="s">
        <v>298</v>
      </c>
      <c r="N9" s="4">
        <v>1</v>
      </c>
      <c r="O9" s="4" t="s">
        <v>298</v>
      </c>
      <c r="P9" s="84" t="s">
        <v>153</v>
      </c>
      <c r="Q9" s="180">
        <v>0</v>
      </c>
      <c r="R9" s="4" t="s">
        <v>100</v>
      </c>
      <c r="S9" s="27">
        <f t="shared" si="1"/>
        <v>12099.939999999999</v>
      </c>
      <c r="T9" s="28">
        <f t="shared" si="0"/>
        <v>0.4540371419233334</v>
      </c>
    </row>
    <row r="10" spans="1:20" ht="12.75">
      <c r="A10" s="20">
        <v>7</v>
      </c>
      <c r="B10" s="20">
        <v>2009</v>
      </c>
      <c r="C10" s="4" t="s">
        <v>121</v>
      </c>
      <c r="D10" s="4" t="s">
        <v>297</v>
      </c>
      <c r="E10" s="21">
        <v>23006</v>
      </c>
      <c r="F10" s="22">
        <v>601</v>
      </c>
      <c r="G10" s="4">
        <v>2008</v>
      </c>
      <c r="H10" s="23">
        <v>23</v>
      </c>
      <c r="I10" s="24">
        <v>39898</v>
      </c>
      <c r="J10" s="4" t="s">
        <v>122</v>
      </c>
      <c r="K10" s="76">
        <v>4369</v>
      </c>
      <c r="L10" s="76">
        <v>4369</v>
      </c>
      <c r="M10" s="4" t="s">
        <v>301</v>
      </c>
      <c r="N10" s="4">
        <v>6</v>
      </c>
      <c r="O10" s="4" t="s">
        <v>298</v>
      </c>
      <c r="P10" s="84" t="s">
        <v>153</v>
      </c>
      <c r="Q10" s="180">
        <v>0</v>
      </c>
      <c r="R10" s="4" t="s">
        <v>503</v>
      </c>
      <c r="S10" s="27">
        <f t="shared" si="1"/>
        <v>0</v>
      </c>
      <c r="T10" s="28">
        <f t="shared" si="0"/>
        <v>0</v>
      </c>
    </row>
    <row r="11" spans="1:20" ht="25.5">
      <c r="A11" s="20">
        <v>8</v>
      </c>
      <c r="B11" s="20">
        <v>2009</v>
      </c>
      <c r="C11" s="4" t="s">
        <v>123</v>
      </c>
      <c r="D11" s="4" t="s">
        <v>307</v>
      </c>
      <c r="E11" s="21">
        <v>23006</v>
      </c>
      <c r="F11" s="22">
        <v>82</v>
      </c>
      <c r="G11" s="4">
        <v>2009</v>
      </c>
      <c r="H11" s="23">
        <v>84</v>
      </c>
      <c r="I11" s="24">
        <v>39892</v>
      </c>
      <c r="J11" s="4" t="s">
        <v>122</v>
      </c>
      <c r="K11" s="76">
        <v>100500.5</v>
      </c>
      <c r="L11" s="76">
        <v>63948.8</v>
      </c>
      <c r="M11" s="4" t="s">
        <v>301</v>
      </c>
      <c r="N11" s="4">
        <v>21</v>
      </c>
      <c r="O11" s="4" t="s">
        <v>298</v>
      </c>
      <c r="P11" s="183" t="s">
        <v>577</v>
      </c>
      <c r="Q11" s="184">
        <v>1103.7</v>
      </c>
      <c r="R11" s="185" t="s">
        <v>578</v>
      </c>
      <c r="S11" s="27">
        <f t="shared" si="1"/>
        <v>35448</v>
      </c>
      <c r="T11" s="28">
        <f t="shared" si="0"/>
        <v>0.35663119939474913</v>
      </c>
    </row>
    <row r="12" spans="1:20" ht="25.5">
      <c r="A12" s="20">
        <v>9</v>
      </c>
      <c r="B12" s="20">
        <v>2009</v>
      </c>
      <c r="C12" s="4" t="s">
        <v>124</v>
      </c>
      <c r="D12" s="4" t="s">
        <v>99</v>
      </c>
      <c r="E12" s="21">
        <v>23006</v>
      </c>
      <c r="F12" s="22">
        <v>60</v>
      </c>
      <c r="G12" s="4">
        <v>2009</v>
      </c>
      <c r="H12" s="23">
        <v>14</v>
      </c>
      <c r="I12" s="24">
        <v>39896</v>
      </c>
      <c r="J12" s="4" t="s">
        <v>122</v>
      </c>
      <c r="K12" s="76">
        <v>156711.35</v>
      </c>
      <c r="L12" s="186">
        <v>97553.36</v>
      </c>
      <c r="M12" s="4" t="s">
        <v>298</v>
      </c>
      <c r="N12" s="4">
        <v>191</v>
      </c>
      <c r="O12" s="4" t="s">
        <v>298</v>
      </c>
      <c r="P12" s="183" t="s">
        <v>153</v>
      </c>
      <c r="Q12" s="187">
        <v>0</v>
      </c>
      <c r="R12" s="4" t="s">
        <v>503</v>
      </c>
      <c r="S12" s="27">
        <f t="shared" si="1"/>
        <v>59157.990000000005</v>
      </c>
      <c r="T12" s="28">
        <f t="shared" si="0"/>
        <v>0.3774965246614237</v>
      </c>
    </row>
    <row r="13" spans="1:20" ht="12.75">
      <c r="A13" s="20">
        <v>10</v>
      </c>
      <c r="B13" s="20">
        <v>2009</v>
      </c>
      <c r="C13" s="4" t="s">
        <v>125</v>
      </c>
      <c r="D13" s="4" t="s">
        <v>99</v>
      </c>
      <c r="E13" s="21">
        <v>23006</v>
      </c>
      <c r="F13" s="22">
        <v>61</v>
      </c>
      <c r="G13" s="4">
        <v>2009</v>
      </c>
      <c r="H13" s="23">
        <v>69</v>
      </c>
      <c r="I13" s="24">
        <v>39895</v>
      </c>
      <c r="J13" s="4" t="s">
        <v>122</v>
      </c>
      <c r="K13" s="76">
        <v>46132.76</v>
      </c>
      <c r="L13" s="186">
        <v>35600.62</v>
      </c>
      <c r="M13" s="4" t="s">
        <v>298</v>
      </c>
      <c r="N13" s="4">
        <v>101</v>
      </c>
      <c r="O13" s="4" t="s">
        <v>298</v>
      </c>
      <c r="P13" s="183" t="s">
        <v>153</v>
      </c>
      <c r="Q13" s="187">
        <v>0</v>
      </c>
      <c r="R13" s="4" t="s">
        <v>100</v>
      </c>
      <c r="S13" s="27">
        <f t="shared" si="1"/>
        <v>10532.14</v>
      </c>
      <c r="T13" s="28">
        <f t="shared" si="0"/>
        <v>0.22830066963259946</v>
      </c>
    </row>
    <row r="14" spans="1:20" ht="12.75">
      <c r="A14" s="20">
        <v>11</v>
      </c>
      <c r="B14" s="20">
        <v>2009</v>
      </c>
      <c r="C14" s="4" t="s">
        <v>126</v>
      </c>
      <c r="D14" s="4" t="s">
        <v>307</v>
      </c>
      <c r="E14" s="21">
        <v>23006</v>
      </c>
      <c r="F14" s="22">
        <v>58</v>
      </c>
      <c r="G14" s="4">
        <v>2009</v>
      </c>
      <c r="H14" s="23">
        <v>45</v>
      </c>
      <c r="I14" s="24">
        <v>39890</v>
      </c>
      <c r="J14" s="4" t="s">
        <v>122</v>
      </c>
      <c r="K14" s="90">
        <v>3583.8</v>
      </c>
      <c r="L14" s="76">
        <v>3133.8</v>
      </c>
      <c r="M14" s="4" t="s">
        <v>298</v>
      </c>
      <c r="N14" s="4">
        <v>6</v>
      </c>
      <c r="O14" s="4" t="s">
        <v>298</v>
      </c>
      <c r="P14" s="183" t="s">
        <v>153</v>
      </c>
      <c r="Q14" s="187">
        <v>0</v>
      </c>
      <c r="R14" s="4" t="s">
        <v>100</v>
      </c>
      <c r="S14" s="27">
        <f t="shared" si="1"/>
        <v>450</v>
      </c>
      <c r="T14" s="28">
        <f t="shared" si="0"/>
        <v>0.12556504269211452</v>
      </c>
    </row>
    <row r="15" spans="1:20" ht="25.5">
      <c r="A15" s="20">
        <v>12</v>
      </c>
      <c r="B15" s="20">
        <v>2009</v>
      </c>
      <c r="C15" s="4" t="s">
        <v>127</v>
      </c>
      <c r="D15" s="4" t="s">
        <v>307</v>
      </c>
      <c r="E15" s="21">
        <v>23006</v>
      </c>
      <c r="F15" s="22">
        <v>707</v>
      </c>
      <c r="G15" s="4">
        <v>2008</v>
      </c>
      <c r="H15" s="23">
        <v>27</v>
      </c>
      <c r="I15" s="24">
        <v>39891</v>
      </c>
      <c r="J15" s="4" t="s">
        <v>122</v>
      </c>
      <c r="K15" s="90">
        <v>1080</v>
      </c>
      <c r="L15" s="76">
        <v>780</v>
      </c>
      <c r="M15" s="4" t="s">
        <v>298</v>
      </c>
      <c r="N15" s="4">
        <v>1</v>
      </c>
      <c r="O15" s="4" t="s">
        <v>298</v>
      </c>
      <c r="P15" s="84" t="s">
        <v>153</v>
      </c>
      <c r="Q15" s="180">
        <v>0</v>
      </c>
      <c r="R15" s="4" t="s">
        <v>100</v>
      </c>
      <c r="S15" s="27">
        <f t="shared" si="1"/>
        <v>300</v>
      </c>
      <c r="T15" s="28">
        <f t="shared" si="0"/>
        <v>0.2777777777777778</v>
      </c>
    </row>
    <row r="16" spans="1:20" ht="38.25">
      <c r="A16" s="20">
        <v>13</v>
      </c>
      <c r="B16" s="20">
        <v>2009</v>
      </c>
      <c r="C16" s="4" t="s">
        <v>579</v>
      </c>
      <c r="D16" s="4" t="s">
        <v>307</v>
      </c>
      <c r="E16" s="21">
        <v>23006</v>
      </c>
      <c r="F16" s="22">
        <v>67</v>
      </c>
      <c r="G16" s="4">
        <v>2009</v>
      </c>
      <c r="H16" s="23">
        <v>36</v>
      </c>
      <c r="I16" s="24">
        <v>39891</v>
      </c>
      <c r="J16" s="4" t="s">
        <v>122</v>
      </c>
      <c r="K16" s="76">
        <v>26207.25</v>
      </c>
      <c r="L16" s="186">
        <v>19281.44</v>
      </c>
      <c r="M16" s="4" t="s">
        <v>298</v>
      </c>
      <c r="N16" s="4">
        <v>20</v>
      </c>
      <c r="O16" s="4" t="s">
        <v>298</v>
      </c>
      <c r="P16" s="183" t="s">
        <v>153</v>
      </c>
      <c r="Q16" s="187">
        <v>0</v>
      </c>
      <c r="R16" s="4" t="s">
        <v>503</v>
      </c>
      <c r="S16" s="27">
        <f t="shared" si="1"/>
        <v>6925.810000000001</v>
      </c>
      <c r="T16" s="28">
        <f t="shared" si="0"/>
        <v>0.264270764769291</v>
      </c>
    </row>
    <row r="17" spans="1:20" ht="51">
      <c r="A17" s="20">
        <v>14</v>
      </c>
      <c r="B17" s="20">
        <v>2009</v>
      </c>
      <c r="C17" s="4" t="s">
        <v>145</v>
      </c>
      <c r="D17" s="4" t="s">
        <v>307</v>
      </c>
      <c r="E17" s="21">
        <v>23006</v>
      </c>
      <c r="F17" s="22">
        <v>65</v>
      </c>
      <c r="G17" s="4">
        <v>2009</v>
      </c>
      <c r="H17" s="23">
        <v>47</v>
      </c>
      <c r="I17" s="24">
        <v>39898</v>
      </c>
      <c r="J17" s="4" t="s">
        <v>122</v>
      </c>
      <c r="K17" s="76">
        <v>11588.5</v>
      </c>
      <c r="L17" s="78" t="s">
        <v>12</v>
      </c>
      <c r="M17" s="4" t="s">
        <v>298</v>
      </c>
      <c r="N17" s="4">
        <v>1</v>
      </c>
      <c r="O17" s="4" t="s">
        <v>298</v>
      </c>
      <c r="P17" s="237" t="s">
        <v>576</v>
      </c>
      <c r="Q17" s="237"/>
      <c r="R17" s="238"/>
      <c r="S17" s="27">
        <v>0</v>
      </c>
      <c r="T17" s="28">
        <f t="shared" si="0"/>
        <v>0</v>
      </c>
    </row>
    <row r="18" spans="1:20" ht="12.75">
      <c r="A18" s="20">
        <v>15</v>
      </c>
      <c r="B18" s="20">
        <v>2009</v>
      </c>
      <c r="C18" s="4" t="s">
        <v>86</v>
      </c>
      <c r="D18" s="4" t="s">
        <v>307</v>
      </c>
      <c r="E18" s="21">
        <v>23006</v>
      </c>
      <c r="F18" s="22">
        <v>92</v>
      </c>
      <c r="G18" s="4">
        <v>2009</v>
      </c>
      <c r="H18" s="23">
        <v>10</v>
      </c>
      <c r="I18" s="24">
        <v>39903</v>
      </c>
      <c r="J18" s="4" t="s">
        <v>122</v>
      </c>
      <c r="K18" s="188">
        <v>15882.76</v>
      </c>
      <c r="L18" s="189">
        <v>4889.05</v>
      </c>
      <c r="M18" s="4" t="s">
        <v>298</v>
      </c>
      <c r="N18" s="4">
        <v>20</v>
      </c>
      <c r="O18" s="4">
        <v>1</v>
      </c>
      <c r="P18" s="190" t="s">
        <v>153</v>
      </c>
      <c r="Q18" s="191">
        <v>0</v>
      </c>
      <c r="R18" s="4" t="s">
        <v>100</v>
      </c>
      <c r="S18" s="27">
        <f>SUM((K18-Q18)-L18)</f>
        <v>10993.71</v>
      </c>
      <c r="T18" s="28">
        <f t="shared" si="0"/>
        <v>0.6921788152688827</v>
      </c>
    </row>
    <row r="19" spans="1:20" ht="18">
      <c r="A19" s="20">
        <v>16</v>
      </c>
      <c r="B19" s="20">
        <v>2009</v>
      </c>
      <c r="C19" s="4" t="s">
        <v>10</v>
      </c>
      <c r="D19" s="4" t="s">
        <v>307</v>
      </c>
      <c r="E19" s="21">
        <v>23006</v>
      </c>
      <c r="F19" s="22">
        <v>65</v>
      </c>
      <c r="G19" s="4">
        <v>2009</v>
      </c>
      <c r="H19" s="23">
        <v>47</v>
      </c>
      <c r="I19" s="24">
        <v>39920</v>
      </c>
      <c r="J19" s="4" t="s">
        <v>11</v>
      </c>
      <c r="K19" s="76">
        <v>11588.5</v>
      </c>
      <c r="L19" s="78" t="s">
        <v>12</v>
      </c>
      <c r="M19" s="4" t="s">
        <v>298</v>
      </c>
      <c r="N19" s="4">
        <v>1</v>
      </c>
      <c r="O19" s="4" t="s">
        <v>298</v>
      </c>
      <c r="P19" s="237" t="s">
        <v>576</v>
      </c>
      <c r="Q19" s="237"/>
      <c r="R19" s="238"/>
      <c r="S19" s="27">
        <v>0</v>
      </c>
      <c r="T19" s="28">
        <f t="shared" si="0"/>
        <v>0</v>
      </c>
    </row>
    <row r="20" spans="1:20" ht="25.5">
      <c r="A20" s="20">
        <v>17</v>
      </c>
      <c r="B20" s="20">
        <v>2009</v>
      </c>
      <c r="C20" s="4" t="s">
        <v>13</v>
      </c>
      <c r="D20" s="4" t="s">
        <v>99</v>
      </c>
      <c r="E20" s="21">
        <v>23006</v>
      </c>
      <c r="F20" s="22">
        <v>68</v>
      </c>
      <c r="G20" s="4">
        <v>2009</v>
      </c>
      <c r="H20" s="23">
        <v>81</v>
      </c>
      <c r="I20" s="24">
        <v>39918</v>
      </c>
      <c r="J20" s="4" t="s">
        <v>11</v>
      </c>
      <c r="K20" s="76">
        <v>309647.46</v>
      </c>
      <c r="L20" s="76">
        <v>197619.9</v>
      </c>
      <c r="M20" s="4" t="s">
        <v>298</v>
      </c>
      <c r="N20" s="4">
        <v>8</v>
      </c>
      <c r="O20" s="4" t="s">
        <v>298</v>
      </c>
      <c r="P20" s="84" t="s">
        <v>580</v>
      </c>
      <c r="Q20" s="191">
        <v>25008.55</v>
      </c>
      <c r="R20" s="185" t="s">
        <v>578</v>
      </c>
      <c r="S20" s="27">
        <f>SUM((K20-Q20)-L20)</f>
        <v>87019.01000000004</v>
      </c>
      <c r="T20" s="28">
        <f t="shared" si="0"/>
        <v>0.30571719797549823</v>
      </c>
    </row>
    <row r="21" spans="1:20" ht="18">
      <c r="A21" s="20">
        <v>18</v>
      </c>
      <c r="B21" s="20">
        <v>2009</v>
      </c>
      <c r="C21" s="4" t="s">
        <v>179</v>
      </c>
      <c r="D21" s="4" t="s">
        <v>307</v>
      </c>
      <c r="E21" s="21">
        <v>23006</v>
      </c>
      <c r="F21" s="22">
        <v>218</v>
      </c>
      <c r="G21" s="4">
        <v>2009</v>
      </c>
      <c r="H21" s="23">
        <v>56</v>
      </c>
      <c r="I21" s="24">
        <v>39938</v>
      </c>
      <c r="J21" s="4" t="s">
        <v>183</v>
      </c>
      <c r="K21" s="76">
        <v>7390.3</v>
      </c>
      <c r="L21" s="78" t="s">
        <v>574</v>
      </c>
      <c r="M21" s="4" t="s">
        <v>298</v>
      </c>
      <c r="N21" s="4">
        <v>1</v>
      </c>
      <c r="O21" s="4" t="s">
        <v>298</v>
      </c>
      <c r="P21" s="237" t="s">
        <v>575</v>
      </c>
      <c r="Q21" s="237"/>
      <c r="R21" s="238"/>
      <c r="S21" s="27">
        <v>0</v>
      </c>
      <c r="T21" s="28">
        <f t="shared" si="0"/>
        <v>0</v>
      </c>
    </row>
    <row r="22" spans="1:20" ht="25.5">
      <c r="A22" s="20">
        <v>19</v>
      </c>
      <c r="B22" s="20">
        <v>2009</v>
      </c>
      <c r="C22" s="4" t="s">
        <v>180</v>
      </c>
      <c r="D22" s="4" t="s">
        <v>99</v>
      </c>
      <c r="E22" s="21">
        <v>23006</v>
      </c>
      <c r="F22" s="22">
        <v>131</v>
      </c>
      <c r="G22" s="4">
        <v>2009</v>
      </c>
      <c r="H22" s="23">
        <v>89</v>
      </c>
      <c r="I22" s="24">
        <v>39938</v>
      </c>
      <c r="J22" s="4" t="s">
        <v>183</v>
      </c>
      <c r="K22" s="76">
        <v>5898.42</v>
      </c>
      <c r="L22" s="76">
        <v>4989.95</v>
      </c>
      <c r="M22" s="4" t="s">
        <v>298</v>
      </c>
      <c r="N22" s="4">
        <v>1</v>
      </c>
      <c r="O22" s="4" t="s">
        <v>298</v>
      </c>
      <c r="P22" s="84" t="s">
        <v>153</v>
      </c>
      <c r="Q22" s="180">
        <v>0</v>
      </c>
      <c r="R22" s="4" t="s">
        <v>100</v>
      </c>
      <c r="S22" s="27">
        <f>SUM((K22-Q22)-L22)</f>
        <v>908.4700000000003</v>
      </c>
      <c r="T22" s="28">
        <f t="shared" si="0"/>
        <v>0.15401921192454932</v>
      </c>
    </row>
    <row r="23" spans="1:20" ht="25.5">
      <c r="A23" s="20">
        <v>20</v>
      </c>
      <c r="B23" s="20">
        <v>2009</v>
      </c>
      <c r="C23" s="4" t="s">
        <v>181</v>
      </c>
      <c r="D23" s="4" t="s">
        <v>307</v>
      </c>
      <c r="E23" s="21">
        <v>23006</v>
      </c>
      <c r="F23" s="22">
        <v>193</v>
      </c>
      <c r="G23" s="4">
        <v>2009</v>
      </c>
      <c r="H23" s="23">
        <v>91</v>
      </c>
      <c r="I23" s="24">
        <v>39938</v>
      </c>
      <c r="J23" s="4" t="s">
        <v>183</v>
      </c>
      <c r="K23" s="76">
        <v>2685</v>
      </c>
      <c r="L23" s="76">
        <v>2305</v>
      </c>
      <c r="M23" s="4" t="s">
        <v>298</v>
      </c>
      <c r="N23" s="4">
        <v>2</v>
      </c>
      <c r="O23" s="4" t="s">
        <v>298</v>
      </c>
      <c r="P23" s="84" t="s">
        <v>153</v>
      </c>
      <c r="Q23" s="180">
        <v>0</v>
      </c>
      <c r="R23" s="4" t="s">
        <v>100</v>
      </c>
      <c r="S23" s="27">
        <f>SUM((K23-Q23)-L23)</f>
        <v>380</v>
      </c>
      <c r="T23" s="28">
        <f t="shared" si="0"/>
        <v>0.14152700186219738</v>
      </c>
    </row>
    <row r="24" spans="1:20" ht="25.5">
      <c r="A24" s="20">
        <v>21</v>
      </c>
      <c r="B24" s="20">
        <v>2009</v>
      </c>
      <c r="C24" s="4" t="s">
        <v>182</v>
      </c>
      <c r="D24" s="4" t="s">
        <v>99</v>
      </c>
      <c r="E24" s="21">
        <v>23006</v>
      </c>
      <c r="F24" s="22">
        <v>194</v>
      </c>
      <c r="G24" s="4">
        <v>2009</v>
      </c>
      <c r="H24" s="23">
        <v>35</v>
      </c>
      <c r="I24" s="24">
        <v>39938</v>
      </c>
      <c r="J24" s="4" t="s">
        <v>183</v>
      </c>
      <c r="K24" s="76">
        <v>69275</v>
      </c>
      <c r="L24" s="76">
        <v>69274.98</v>
      </c>
      <c r="M24" s="4" t="s">
        <v>298</v>
      </c>
      <c r="N24" s="4">
        <v>1</v>
      </c>
      <c r="O24" s="4" t="s">
        <v>298</v>
      </c>
      <c r="P24" s="84" t="s">
        <v>153</v>
      </c>
      <c r="Q24" s="180">
        <v>0</v>
      </c>
      <c r="R24" s="4" t="s">
        <v>100</v>
      </c>
      <c r="S24" s="27">
        <f>SUM((K24-Q24)-L24)</f>
        <v>0.020000000004074536</v>
      </c>
      <c r="T24" s="28">
        <f t="shared" si="0"/>
        <v>2.8870443888956384E-07</v>
      </c>
    </row>
    <row r="25" spans="1:20" ht="25.5">
      <c r="A25" s="20">
        <v>22</v>
      </c>
      <c r="B25" s="20">
        <v>2009</v>
      </c>
      <c r="C25" s="4" t="s">
        <v>215</v>
      </c>
      <c r="D25" s="4" t="s">
        <v>99</v>
      </c>
      <c r="E25" s="21">
        <v>23006</v>
      </c>
      <c r="F25" s="22">
        <v>91</v>
      </c>
      <c r="G25" s="4">
        <v>2009</v>
      </c>
      <c r="H25" s="23">
        <v>75</v>
      </c>
      <c r="I25" s="24">
        <v>39948</v>
      </c>
      <c r="J25" s="4" t="s">
        <v>183</v>
      </c>
      <c r="K25" s="76">
        <v>1144217.33</v>
      </c>
      <c r="L25" s="78" t="s">
        <v>574</v>
      </c>
      <c r="M25" s="4" t="s">
        <v>298</v>
      </c>
      <c r="N25" s="4">
        <v>40</v>
      </c>
      <c r="O25" s="4">
        <v>4</v>
      </c>
      <c r="P25" s="237" t="s">
        <v>575</v>
      </c>
      <c r="Q25" s="237"/>
      <c r="R25" s="238"/>
      <c r="S25" s="27">
        <v>0</v>
      </c>
      <c r="T25" s="28">
        <f t="shared" si="0"/>
        <v>0</v>
      </c>
    </row>
    <row r="26" spans="1:20" ht="12.75">
      <c r="A26" s="20">
        <v>23</v>
      </c>
      <c r="B26" s="20">
        <v>2009</v>
      </c>
      <c r="C26" s="4" t="s">
        <v>216</v>
      </c>
      <c r="D26" s="4" t="s">
        <v>297</v>
      </c>
      <c r="E26" s="21">
        <v>23006</v>
      </c>
      <c r="F26" s="22">
        <v>184</v>
      </c>
      <c r="G26" s="4">
        <v>2009</v>
      </c>
      <c r="H26" s="23">
        <v>8</v>
      </c>
      <c r="I26" s="24">
        <v>39947</v>
      </c>
      <c r="J26" s="4" t="s">
        <v>183</v>
      </c>
      <c r="K26" s="90">
        <v>5642.33</v>
      </c>
      <c r="L26" s="76">
        <v>2499</v>
      </c>
      <c r="M26" s="4" t="s">
        <v>298</v>
      </c>
      <c r="N26" s="4">
        <v>1</v>
      </c>
      <c r="O26" s="4" t="s">
        <v>298</v>
      </c>
      <c r="P26" s="84" t="s">
        <v>153</v>
      </c>
      <c r="Q26" s="180">
        <v>0</v>
      </c>
      <c r="R26" s="4" t="s">
        <v>503</v>
      </c>
      <c r="S26" s="27">
        <f aca="true" t="shared" si="2" ref="S26:S68">SUM((K26-Q26)-L26)</f>
        <v>3143.33</v>
      </c>
      <c r="T26" s="28">
        <f t="shared" si="0"/>
        <v>0.5570978655980774</v>
      </c>
    </row>
    <row r="27" spans="1:20" ht="25.5">
      <c r="A27" s="20">
        <v>24</v>
      </c>
      <c r="B27" s="20">
        <v>2009</v>
      </c>
      <c r="C27" s="4" t="s">
        <v>217</v>
      </c>
      <c r="D27" s="4" t="s">
        <v>307</v>
      </c>
      <c r="E27" s="21">
        <v>23006</v>
      </c>
      <c r="F27" s="22">
        <v>183</v>
      </c>
      <c r="G27" s="4">
        <v>2009</v>
      </c>
      <c r="H27" s="23">
        <v>55</v>
      </c>
      <c r="I27" s="24">
        <v>39948</v>
      </c>
      <c r="J27" s="4" t="s">
        <v>183</v>
      </c>
      <c r="K27" s="76">
        <v>74780.77</v>
      </c>
      <c r="L27" s="186">
        <v>41889.6</v>
      </c>
      <c r="M27" s="4" t="s">
        <v>298</v>
      </c>
      <c r="N27" s="4">
        <v>25</v>
      </c>
      <c r="O27" s="4" t="s">
        <v>298</v>
      </c>
      <c r="P27" s="84" t="s">
        <v>153</v>
      </c>
      <c r="Q27" s="180">
        <v>0</v>
      </c>
      <c r="R27" s="4" t="s">
        <v>100</v>
      </c>
      <c r="S27" s="27">
        <f t="shared" si="2"/>
        <v>32891.170000000006</v>
      </c>
      <c r="T27" s="28">
        <f t="shared" si="0"/>
        <v>0.43983459918906964</v>
      </c>
    </row>
    <row r="28" spans="1:20" ht="25.5">
      <c r="A28" s="20">
        <v>25</v>
      </c>
      <c r="B28" s="20">
        <v>2009</v>
      </c>
      <c r="C28" s="4" t="s">
        <v>204</v>
      </c>
      <c r="D28" s="4" t="s">
        <v>297</v>
      </c>
      <c r="E28" s="21">
        <v>23006</v>
      </c>
      <c r="F28" s="22">
        <v>191</v>
      </c>
      <c r="G28" s="4">
        <v>2009</v>
      </c>
      <c r="H28" s="23">
        <v>0</v>
      </c>
      <c r="I28" s="24">
        <v>39953</v>
      </c>
      <c r="J28" s="4" t="s">
        <v>183</v>
      </c>
      <c r="K28" s="76">
        <v>4461.16</v>
      </c>
      <c r="L28" s="76">
        <v>3973.45</v>
      </c>
      <c r="M28" s="4" t="s">
        <v>298</v>
      </c>
      <c r="N28" s="4">
        <v>3</v>
      </c>
      <c r="O28" s="4">
        <v>1</v>
      </c>
      <c r="P28" s="84" t="s">
        <v>153</v>
      </c>
      <c r="Q28" s="180">
        <v>0</v>
      </c>
      <c r="R28" s="4" t="s">
        <v>100</v>
      </c>
      <c r="S28" s="27">
        <f t="shared" si="2"/>
        <v>487.71000000000004</v>
      </c>
      <c r="T28" s="28">
        <f t="shared" si="0"/>
        <v>0.10932358400057385</v>
      </c>
    </row>
    <row r="29" spans="1:20" ht="12.75">
      <c r="A29" s="20">
        <v>26</v>
      </c>
      <c r="B29" s="20">
        <v>2009</v>
      </c>
      <c r="C29" s="4" t="s">
        <v>205</v>
      </c>
      <c r="D29" s="4" t="s">
        <v>297</v>
      </c>
      <c r="E29" s="21">
        <v>23006</v>
      </c>
      <c r="F29" s="22">
        <v>163</v>
      </c>
      <c r="G29" s="4">
        <v>2009</v>
      </c>
      <c r="H29" s="23">
        <v>84</v>
      </c>
      <c r="I29" s="24">
        <v>39953</v>
      </c>
      <c r="J29" s="4" t="s">
        <v>183</v>
      </c>
      <c r="K29" s="76">
        <v>89066.19</v>
      </c>
      <c r="L29" s="76">
        <v>87943.88</v>
      </c>
      <c r="M29" s="4" t="s">
        <v>298</v>
      </c>
      <c r="N29" s="4">
        <v>9</v>
      </c>
      <c r="O29" s="4">
        <v>2</v>
      </c>
      <c r="P29" s="84" t="s">
        <v>153</v>
      </c>
      <c r="Q29" s="180">
        <v>0</v>
      </c>
      <c r="R29" s="4" t="s">
        <v>503</v>
      </c>
      <c r="S29" s="27">
        <f t="shared" si="2"/>
        <v>1122.3099999999977</v>
      </c>
      <c r="T29" s="28">
        <f t="shared" si="0"/>
        <v>0.012600853365345454</v>
      </c>
    </row>
    <row r="30" spans="1:20" ht="12.75">
      <c r="A30" s="20">
        <v>27</v>
      </c>
      <c r="B30" s="20">
        <v>2009</v>
      </c>
      <c r="C30" s="4" t="s">
        <v>206</v>
      </c>
      <c r="D30" s="4" t="s">
        <v>99</v>
      </c>
      <c r="E30" s="21">
        <v>23006</v>
      </c>
      <c r="F30" s="22">
        <v>229</v>
      </c>
      <c r="G30" s="4">
        <v>2009</v>
      </c>
      <c r="H30" s="23">
        <v>36</v>
      </c>
      <c r="I30" s="24">
        <v>39955</v>
      </c>
      <c r="J30" s="4" t="s">
        <v>183</v>
      </c>
      <c r="K30" s="76">
        <v>1384172.23</v>
      </c>
      <c r="L30" s="186">
        <v>991703</v>
      </c>
      <c r="M30" s="4" t="s">
        <v>301</v>
      </c>
      <c r="N30" s="4">
        <v>153</v>
      </c>
      <c r="O30" s="4" t="s">
        <v>298</v>
      </c>
      <c r="P30" s="84" t="s">
        <v>153</v>
      </c>
      <c r="Q30" s="180">
        <v>0</v>
      </c>
      <c r="R30" s="4"/>
      <c r="S30" s="27">
        <f t="shared" si="2"/>
        <v>392469.23</v>
      </c>
      <c r="T30" s="28">
        <f t="shared" si="0"/>
        <v>0.28354074839371685</v>
      </c>
    </row>
    <row r="31" spans="1:20" ht="12.75">
      <c r="A31" s="20">
        <v>28</v>
      </c>
      <c r="B31" s="20">
        <v>2009</v>
      </c>
      <c r="C31" s="4" t="s">
        <v>207</v>
      </c>
      <c r="D31" s="4" t="s">
        <v>99</v>
      </c>
      <c r="E31" s="21">
        <v>23006</v>
      </c>
      <c r="F31" s="22">
        <v>165</v>
      </c>
      <c r="G31" s="4">
        <v>2009</v>
      </c>
      <c r="H31" s="23">
        <v>73</v>
      </c>
      <c r="I31" s="24">
        <v>39954</v>
      </c>
      <c r="J31" s="4" t="s">
        <v>183</v>
      </c>
      <c r="K31" s="76">
        <v>2327370.5</v>
      </c>
      <c r="L31" s="186">
        <v>1651977</v>
      </c>
      <c r="M31" s="4" t="s">
        <v>301</v>
      </c>
      <c r="N31" s="4">
        <v>285</v>
      </c>
      <c r="O31" s="4" t="s">
        <v>298</v>
      </c>
      <c r="P31" s="84" t="s">
        <v>153</v>
      </c>
      <c r="Q31" s="180">
        <v>0</v>
      </c>
      <c r="R31" s="4"/>
      <c r="S31" s="27">
        <f t="shared" si="2"/>
        <v>675393.5</v>
      </c>
      <c r="T31" s="28">
        <f t="shared" si="0"/>
        <v>0.2901959529004944</v>
      </c>
    </row>
    <row r="32" spans="1:20" ht="25.5">
      <c r="A32" s="20">
        <v>29</v>
      </c>
      <c r="B32" s="20">
        <v>2009</v>
      </c>
      <c r="C32" s="4" t="s">
        <v>302</v>
      </c>
      <c r="D32" s="4" t="s">
        <v>99</v>
      </c>
      <c r="E32" s="21">
        <v>23006</v>
      </c>
      <c r="F32" s="22">
        <v>227</v>
      </c>
      <c r="G32" s="4">
        <v>2009</v>
      </c>
      <c r="H32" s="23">
        <v>47</v>
      </c>
      <c r="I32" s="24">
        <v>39958</v>
      </c>
      <c r="J32" s="4" t="s">
        <v>183</v>
      </c>
      <c r="K32" s="76">
        <v>106236.25</v>
      </c>
      <c r="L32" s="76">
        <v>31798.5</v>
      </c>
      <c r="M32" s="4" t="s">
        <v>298</v>
      </c>
      <c r="N32" s="4">
        <v>2</v>
      </c>
      <c r="O32" s="4">
        <v>1</v>
      </c>
      <c r="P32" s="84" t="s">
        <v>153</v>
      </c>
      <c r="Q32" s="180">
        <v>0</v>
      </c>
      <c r="R32" s="4" t="s">
        <v>503</v>
      </c>
      <c r="S32" s="27">
        <f t="shared" si="2"/>
        <v>74437.75</v>
      </c>
      <c r="T32" s="28">
        <f t="shared" si="0"/>
        <v>0.7006812646342467</v>
      </c>
    </row>
    <row r="33" spans="1:20" ht="38.25">
      <c r="A33" s="20">
        <v>30</v>
      </c>
      <c r="B33" s="20">
        <v>2009</v>
      </c>
      <c r="C33" s="4" t="s">
        <v>51</v>
      </c>
      <c r="D33" s="4" t="s">
        <v>297</v>
      </c>
      <c r="E33" s="21">
        <v>23006</v>
      </c>
      <c r="F33" s="22">
        <v>236</v>
      </c>
      <c r="G33" s="4">
        <v>2009</v>
      </c>
      <c r="H33" s="23">
        <v>38</v>
      </c>
      <c r="I33" s="24">
        <v>39962</v>
      </c>
      <c r="J33" s="4" t="s">
        <v>183</v>
      </c>
      <c r="K33" s="76">
        <v>19431.05</v>
      </c>
      <c r="L33" s="76">
        <v>9240.27</v>
      </c>
      <c r="M33" s="4" t="s">
        <v>298</v>
      </c>
      <c r="N33" s="4">
        <v>1</v>
      </c>
      <c r="O33" s="4" t="s">
        <v>298</v>
      </c>
      <c r="P33" s="84" t="s">
        <v>153</v>
      </c>
      <c r="Q33" s="180">
        <v>0</v>
      </c>
      <c r="R33" s="4" t="s">
        <v>100</v>
      </c>
      <c r="S33" s="27">
        <f t="shared" si="2"/>
        <v>10190.779999999999</v>
      </c>
      <c r="T33" s="28">
        <f t="shared" si="0"/>
        <v>0.5244585341502389</v>
      </c>
    </row>
    <row r="34" spans="1:20" ht="12.75">
      <c r="A34" s="20">
        <v>31</v>
      </c>
      <c r="B34" s="20">
        <v>2009</v>
      </c>
      <c r="C34" s="4" t="s">
        <v>223</v>
      </c>
      <c r="D34" s="4" t="s">
        <v>99</v>
      </c>
      <c r="E34" s="21">
        <v>23006</v>
      </c>
      <c r="F34" s="22">
        <v>195</v>
      </c>
      <c r="G34" s="4">
        <v>2009</v>
      </c>
      <c r="H34" s="23">
        <v>80</v>
      </c>
      <c r="I34" s="24">
        <v>39968</v>
      </c>
      <c r="J34" s="4" t="s">
        <v>224</v>
      </c>
      <c r="K34" s="90">
        <v>165472.05</v>
      </c>
      <c r="L34" s="76">
        <v>62835</v>
      </c>
      <c r="M34" s="4" t="s">
        <v>298</v>
      </c>
      <c r="N34" s="4">
        <v>6</v>
      </c>
      <c r="O34" s="4" t="s">
        <v>298</v>
      </c>
      <c r="P34" s="84" t="s">
        <v>153</v>
      </c>
      <c r="Q34" s="180">
        <v>0</v>
      </c>
      <c r="R34" s="4"/>
      <c r="S34" s="27">
        <f t="shared" si="2"/>
        <v>102637.04999999999</v>
      </c>
      <c r="T34" s="28">
        <f t="shared" si="0"/>
        <v>0.620268196350985</v>
      </c>
    </row>
    <row r="35" spans="1:20" ht="12.75">
      <c r="A35" s="20">
        <v>32</v>
      </c>
      <c r="B35" s="20">
        <v>2009</v>
      </c>
      <c r="C35" s="4" t="s">
        <v>225</v>
      </c>
      <c r="D35" s="4" t="s">
        <v>99</v>
      </c>
      <c r="E35" s="21">
        <v>23006</v>
      </c>
      <c r="F35" s="22">
        <v>246</v>
      </c>
      <c r="G35" s="4">
        <v>2009</v>
      </c>
      <c r="H35" s="23">
        <v>73</v>
      </c>
      <c r="I35" s="24">
        <v>39968</v>
      </c>
      <c r="J35" s="4" t="s">
        <v>224</v>
      </c>
      <c r="K35" s="76">
        <v>31322</v>
      </c>
      <c r="L35" s="76">
        <v>14539.72</v>
      </c>
      <c r="M35" s="4" t="s">
        <v>298</v>
      </c>
      <c r="N35" s="4">
        <v>6</v>
      </c>
      <c r="O35" s="4" t="s">
        <v>298</v>
      </c>
      <c r="P35" s="84" t="s">
        <v>153</v>
      </c>
      <c r="Q35" s="180">
        <v>0</v>
      </c>
      <c r="R35" s="4" t="s">
        <v>100</v>
      </c>
      <c r="S35" s="27">
        <f t="shared" si="2"/>
        <v>16782.28</v>
      </c>
      <c r="T35" s="28">
        <f t="shared" si="0"/>
        <v>0.5357984803013855</v>
      </c>
    </row>
    <row r="36" spans="1:20" ht="12.75">
      <c r="A36" s="20">
        <v>33</v>
      </c>
      <c r="B36" s="20">
        <v>2009</v>
      </c>
      <c r="C36" s="4" t="s">
        <v>226</v>
      </c>
      <c r="D36" s="4" t="s">
        <v>307</v>
      </c>
      <c r="E36" s="21">
        <v>23006</v>
      </c>
      <c r="F36" s="22">
        <v>297</v>
      </c>
      <c r="G36" s="4">
        <v>2009</v>
      </c>
      <c r="H36" s="23">
        <v>3</v>
      </c>
      <c r="I36" s="24">
        <v>39969</v>
      </c>
      <c r="J36" s="4" t="s">
        <v>224</v>
      </c>
      <c r="K36" s="90">
        <v>1240.85</v>
      </c>
      <c r="L36" s="76">
        <v>1025</v>
      </c>
      <c r="M36" s="4" t="s">
        <v>298</v>
      </c>
      <c r="N36" s="4">
        <v>1</v>
      </c>
      <c r="O36" s="4" t="s">
        <v>298</v>
      </c>
      <c r="P36" s="84" t="s">
        <v>153</v>
      </c>
      <c r="Q36" s="180">
        <v>0</v>
      </c>
      <c r="R36" s="4" t="s">
        <v>100</v>
      </c>
      <c r="S36" s="27">
        <f t="shared" si="2"/>
        <v>215.8499999999999</v>
      </c>
      <c r="T36" s="28">
        <f t="shared" si="0"/>
        <v>0.17395333843736144</v>
      </c>
    </row>
    <row r="37" spans="1:20" ht="25.5">
      <c r="A37" s="20">
        <v>34</v>
      </c>
      <c r="B37" s="20">
        <v>2009</v>
      </c>
      <c r="C37" s="4" t="s">
        <v>227</v>
      </c>
      <c r="D37" s="4" t="s">
        <v>307</v>
      </c>
      <c r="E37" s="21">
        <v>23006</v>
      </c>
      <c r="F37" s="22">
        <v>119</v>
      </c>
      <c r="G37" s="4">
        <v>2009</v>
      </c>
      <c r="H37" s="23">
        <v>74</v>
      </c>
      <c r="I37" s="24">
        <v>39969</v>
      </c>
      <c r="J37" s="4" t="s">
        <v>224</v>
      </c>
      <c r="K37" s="90">
        <v>18147.49</v>
      </c>
      <c r="L37" s="186">
        <v>8032.86</v>
      </c>
      <c r="M37" s="4" t="s">
        <v>298</v>
      </c>
      <c r="N37" s="4">
        <v>54</v>
      </c>
      <c r="O37" s="4" t="s">
        <v>298</v>
      </c>
      <c r="P37" s="84" t="s">
        <v>153</v>
      </c>
      <c r="Q37" s="180">
        <v>0</v>
      </c>
      <c r="R37" s="4" t="s">
        <v>100</v>
      </c>
      <c r="S37" s="27">
        <f t="shared" si="2"/>
        <v>10114.630000000001</v>
      </c>
      <c r="T37" s="28">
        <f t="shared" si="0"/>
        <v>0.5573569678230984</v>
      </c>
    </row>
    <row r="38" spans="1:20" ht="38.25">
      <c r="A38" s="20">
        <v>35</v>
      </c>
      <c r="B38" s="20">
        <v>2009</v>
      </c>
      <c r="C38" s="4" t="s">
        <v>200</v>
      </c>
      <c r="D38" s="4" t="s">
        <v>307</v>
      </c>
      <c r="E38" s="21">
        <v>23006</v>
      </c>
      <c r="F38" s="22">
        <v>268</v>
      </c>
      <c r="G38" s="4">
        <v>2009</v>
      </c>
      <c r="H38" s="23">
        <v>33</v>
      </c>
      <c r="I38" s="24">
        <v>39980</v>
      </c>
      <c r="J38" s="4" t="s">
        <v>224</v>
      </c>
      <c r="K38" s="76">
        <v>3842</v>
      </c>
      <c r="L38" s="76">
        <v>1749.05</v>
      </c>
      <c r="M38" s="4" t="s">
        <v>298</v>
      </c>
      <c r="N38" s="4">
        <v>13</v>
      </c>
      <c r="O38" s="4" t="s">
        <v>298</v>
      </c>
      <c r="P38" s="183" t="s">
        <v>581</v>
      </c>
      <c r="Q38" s="187">
        <v>1486.06</v>
      </c>
      <c r="R38" s="185" t="s">
        <v>582</v>
      </c>
      <c r="S38" s="27">
        <f t="shared" si="2"/>
        <v>606.8900000000001</v>
      </c>
      <c r="T38" s="28">
        <f t="shared" si="0"/>
        <v>0.25759993887790017</v>
      </c>
    </row>
    <row r="39" spans="1:20" s="52" customFormat="1" ht="38.25">
      <c r="A39" s="192">
        <v>36</v>
      </c>
      <c r="B39" s="192">
        <v>2009</v>
      </c>
      <c r="C39" s="66" t="s">
        <v>147</v>
      </c>
      <c r="D39" s="66" t="s">
        <v>148</v>
      </c>
      <c r="E39" s="46">
        <v>23006</v>
      </c>
      <c r="F39" s="50">
        <v>289</v>
      </c>
      <c r="G39" s="66">
        <v>2009</v>
      </c>
      <c r="H39" s="45">
        <v>59</v>
      </c>
      <c r="I39" s="193" t="s">
        <v>583</v>
      </c>
      <c r="J39" s="66"/>
      <c r="K39" s="186">
        <v>85130.15</v>
      </c>
      <c r="L39" s="193" t="s">
        <v>583</v>
      </c>
      <c r="M39" s="66" t="s">
        <v>150</v>
      </c>
      <c r="N39" s="66" t="s">
        <v>503</v>
      </c>
      <c r="O39" s="66" t="s">
        <v>503</v>
      </c>
      <c r="P39" s="190" t="s">
        <v>153</v>
      </c>
      <c r="Q39" s="191">
        <v>0</v>
      </c>
      <c r="R39" s="194" t="s">
        <v>583</v>
      </c>
      <c r="S39" s="195">
        <v>0</v>
      </c>
      <c r="T39" s="196">
        <f t="shared" si="0"/>
        <v>0</v>
      </c>
    </row>
    <row r="40" spans="1:20" ht="12.75">
      <c r="A40" s="20">
        <v>37</v>
      </c>
      <c r="B40" s="20">
        <v>2009</v>
      </c>
      <c r="C40" s="4" t="s">
        <v>151</v>
      </c>
      <c r="D40" s="4" t="s">
        <v>152</v>
      </c>
      <c r="E40" s="21">
        <v>23006</v>
      </c>
      <c r="F40" s="22">
        <v>313</v>
      </c>
      <c r="G40" s="4">
        <v>2009</v>
      </c>
      <c r="H40" s="23">
        <v>50</v>
      </c>
      <c r="I40" s="24">
        <v>39981</v>
      </c>
      <c r="J40" s="4" t="s">
        <v>149</v>
      </c>
      <c r="K40" s="76">
        <v>39798.67</v>
      </c>
      <c r="L40" s="76">
        <v>27839</v>
      </c>
      <c r="M40" s="4" t="s">
        <v>153</v>
      </c>
      <c r="N40" s="4">
        <v>2</v>
      </c>
      <c r="O40" s="4" t="s">
        <v>153</v>
      </c>
      <c r="P40" s="84" t="s">
        <v>153</v>
      </c>
      <c r="Q40" s="180">
        <v>0</v>
      </c>
      <c r="R40" s="4" t="s">
        <v>100</v>
      </c>
      <c r="S40" s="27">
        <f t="shared" si="2"/>
        <v>11959.669999999998</v>
      </c>
      <c r="T40" s="28">
        <f t="shared" si="0"/>
        <v>0.3005042630821582</v>
      </c>
    </row>
    <row r="41" spans="1:20" ht="12.75">
      <c r="A41" s="20">
        <v>38</v>
      </c>
      <c r="B41" s="20">
        <v>2009</v>
      </c>
      <c r="C41" s="4" t="s">
        <v>154</v>
      </c>
      <c r="D41" s="4" t="s">
        <v>148</v>
      </c>
      <c r="E41" s="21">
        <v>23006</v>
      </c>
      <c r="F41" s="22">
        <v>337</v>
      </c>
      <c r="G41" s="4">
        <v>2009</v>
      </c>
      <c r="H41" s="23">
        <v>17</v>
      </c>
      <c r="I41" s="24">
        <v>39980</v>
      </c>
      <c r="J41" s="4" t="s">
        <v>149</v>
      </c>
      <c r="K41" s="76">
        <v>13422.4</v>
      </c>
      <c r="L41" s="186">
        <v>10763.8</v>
      </c>
      <c r="M41" s="66" t="s">
        <v>153</v>
      </c>
      <c r="N41" s="66">
        <v>4</v>
      </c>
      <c r="O41" s="66" t="s">
        <v>298</v>
      </c>
      <c r="P41" s="190" t="s">
        <v>584</v>
      </c>
      <c r="Q41" s="191">
        <v>469</v>
      </c>
      <c r="R41" s="4" t="s">
        <v>100</v>
      </c>
      <c r="S41" s="27">
        <f t="shared" si="2"/>
        <v>2189.6000000000004</v>
      </c>
      <c r="T41" s="28">
        <f t="shared" si="0"/>
        <v>0.16903670078898209</v>
      </c>
    </row>
    <row r="42" spans="1:20" ht="38.25">
      <c r="A42" s="20">
        <v>39</v>
      </c>
      <c r="B42" s="20">
        <v>2009</v>
      </c>
      <c r="C42" s="4" t="s">
        <v>208</v>
      </c>
      <c r="D42" s="4" t="s">
        <v>152</v>
      </c>
      <c r="E42" s="21">
        <v>23006</v>
      </c>
      <c r="F42" s="22">
        <v>35</v>
      </c>
      <c r="G42" s="4">
        <v>2009</v>
      </c>
      <c r="H42" s="23">
        <v>68</v>
      </c>
      <c r="I42" s="24">
        <v>40000</v>
      </c>
      <c r="J42" s="4" t="s">
        <v>41</v>
      </c>
      <c r="K42" s="76">
        <v>5871.75</v>
      </c>
      <c r="L42" s="76">
        <v>3666.8</v>
      </c>
      <c r="M42" s="4" t="s">
        <v>298</v>
      </c>
      <c r="N42" s="4">
        <v>9</v>
      </c>
      <c r="O42" s="4" t="s">
        <v>298</v>
      </c>
      <c r="P42" s="84" t="s">
        <v>585</v>
      </c>
      <c r="Q42" s="180">
        <v>1384.47</v>
      </c>
      <c r="R42" s="185" t="s">
        <v>582</v>
      </c>
      <c r="S42" s="27">
        <f t="shared" si="2"/>
        <v>820.4799999999996</v>
      </c>
      <c r="T42" s="28">
        <f t="shared" si="0"/>
        <v>0.18284573282701316</v>
      </c>
    </row>
    <row r="43" spans="1:20" ht="38.25">
      <c r="A43" s="20">
        <v>40</v>
      </c>
      <c r="B43" s="20">
        <v>2009</v>
      </c>
      <c r="C43" s="4" t="s">
        <v>209</v>
      </c>
      <c r="D43" s="4" t="s">
        <v>152</v>
      </c>
      <c r="E43" s="21">
        <v>23006</v>
      </c>
      <c r="F43" s="22">
        <v>312</v>
      </c>
      <c r="G43" s="4">
        <v>2009</v>
      </c>
      <c r="H43" s="23">
        <v>13</v>
      </c>
      <c r="I43" s="24">
        <v>40002</v>
      </c>
      <c r="J43" s="4" t="s">
        <v>41</v>
      </c>
      <c r="K43" s="90">
        <v>78602.78</v>
      </c>
      <c r="L43" s="186">
        <v>70752.45</v>
      </c>
      <c r="M43" s="4" t="s">
        <v>298</v>
      </c>
      <c r="N43" s="4">
        <v>19</v>
      </c>
      <c r="O43" s="4" t="s">
        <v>298</v>
      </c>
      <c r="P43" s="84" t="s">
        <v>153</v>
      </c>
      <c r="Q43" s="180">
        <v>0</v>
      </c>
      <c r="R43" s="4" t="s">
        <v>503</v>
      </c>
      <c r="S43" s="27">
        <f t="shared" si="2"/>
        <v>7850.330000000002</v>
      </c>
      <c r="T43" s="28">
        <f t="shared" si="0"/>
        <v>0.09987343959081348</v>
      </c>
    </row>
    <row r="44" spans="1:20" ht="25.5">
      <c r="A44" s="20">
        <v>41</v>
      </c>
      <c r="B44" s="20">
        <v>2009</v>
      </c>
      <c r="C44" s="4" t="s">
        <v>243</v>
      </c>
      <c r="D44" s="4" t="s">
        <v>152</v>
      </c>
      <c r="E44" s="21">
        <v>23006</v>
      </c>
      <c r="F44" s="22">
        <v>291</v>
      </c>
      <c r="G44" s="4">
        <v>2009</v>
      </c>
      <c r="H44" s="23">
        <v>28</v>
      </c>
      <c r="I44" s="24">
        <v>40008</v>
      </c>
      <c r="J44" s="4" t="s">
        <v>41</v>
      </c>
      <c r="K44" s="90">
        <v>127000</v>
      </c>
      <c r="L44" s="76">
        <v>68200</v>
      </c>
      <c r="M44" s="4" t="s">
        <v>150</v>
      </c>
      <c r="N44" s="4">
        <v>2</v>
      </c>
      <c r="O44" s="4">
        <v>1</v>
      </c>
      <c r="P44" s="84" t="s">
        <v>153</v>
      </c>
      <c r="Q44" s="180">
        <v>0</v>
      </c>
      <c r="R44" s="4" t="s">
        <v>503</v>
      </c>
      <c r="S44" s="27">
        <f t="shared" si="2"/>
        <v>58800</v>
      </c>
      <c r="T44" s="28">
        <f t="shared" si="0"/>
        <v>0.462992125984252</v>
      </c>
    </row>
    <row r="45" spans="1:20" ht="12.75">
      <c r="A45" s="20">
        <v>42</v>
      </c>
      <c r="B45" s="20">
        <v>2009</v>
      </c>
      <c r="C45" s="4" t="s">
        <v>210</v>
      </c>
      <c r="D45" s="4" t="s">
        <v>148</v>
      </c>
      <c r="E45" s="21">
        <v>23006</v>
      </c>
      <c r="F45" s="22">
        <v>289</v>
      </c>
      <c r="G45" s="4">
        <v>2009</v>
      </c>
      <c r="H45" s="23">
        <v>59</v>
      </c>
      <c r="I45" s="24">
        <v>39989</v>
      </c>
      <c r="J45" s="4" t="s">
        <v>149</v>
      </c>
      <c r="K45" s="76">
        <v>85130.15</v>
      </c>
      <c r="L45" s="186">
        <v>69585.8</v>
      </c>
      <c r="M45" s="4" t="s">
        <v>150</v>
      </c>
      <c r="N45" s="4">
        <v>11</v>
      </c>
      <c r="O45" s="4" t="s">
        <v>298</v>
      </c>
      <c r="P45" s="84" t="s">
        <v>153</v>
      </c>
      <c r="Q45" s="180">
        <v>0</v>
      </c>
      <c r="R45" s="4" t="s">
        <v>503</v>
      </c>
      <c r="S45" s="27">
        <f t="shared" si="2"/>
        <v>15544.349999999991</v>
      </c>
      <c r="T45" s="28">
        <f t="shared" si="0"/>
        <v>0.18259512053015287</v>
      </c>
    </row>
    <row r="46" spans="1:20" ht="25.5">
      <c r="A46" s="20">
        <v>43</v>
      </c>
      <c r="B46" s="20">
        <v>2009</v>
      </c>
      <c r="C46" s="4" t="s">
        <v>210</v>
      </c>
      <c r="D46" s="4" t="s">
        <v>99</v>
      </c>
      <c r="E46" s="21">
        <v>23006</v>
      </c>
      <c r="F46" s="22">
        <v>309</v>
      </c>
      <c r="G46" s="4">
        <v>2009</v>
      </c>
      <c r="H46" s="23">
        <v>91</v>
      </c>
      <c r="I46" s="24">
        <v>40008</v>
      </c>
      <c r="J46" s="4" t="s">
        <v>41</v>
      </c>
      <c r="K46" s="76">
        <v>904872.07</v>
      </c>
      <c r="L46" s="186">
        <v>447010.54</v>
      </c>
      <c r="M46" s="4" t="s">
        <v>153</v>
      </c>
      <c r="N46" s="4">
        <v>16</v>
      </c>
      <c r="O46" s="4" t="s">
        <v>298</v>
      </c>
      <c r="P46" s="84" t="s">
        <v>586</v>
      </c>
      <c r="Q46" s="180">
        <v>267770</v>
      </c>
      <c r="R46" s="185" t="s">
        <v>578</v>
      </c>
      <c r="S46" s="27">
        <f t="shared" si="2"/>
        <v>190091.52999999997</v>
      </c>
      <c r="T46" s="28">
        <f t="shared" si="0"/>
        <v>0.29836903527875835</v>
      </c>
    </row>
    <row r="47" spans="1:20" ht="12.75">
      <c r="A47" s="20">
        <v>44</v>
      </c>
      <c r="B47" s="20">
        <v>2009</v>
      </c>
      <c r="C47" s="4" t="s">
        <v>141</v>
      </c>
      <c r="D47" s="4" t="s">
        <v>307</v>
      </c>
      <c r="E47" s="21">
        <v>23006</v>
      </c>
      <c r="F47" s="22">
        <v>233</v>
      </c>
      <c r="G47" s="4">
        <v>2009</v>
      </c>
      <c r="H47" s="23">
        <v>2</v>
      </c>
      <c r="I47" s="24">
        <v>39993</v>
      </c>
      <c r="J47" s="4" t="s">
        <v>224</v>
      </c>
      <c r="K47" s="76">
        <v>22698.8</v>
      </c>
      <c r="L47" s="186">
        <v>10320.92</v>
      </c>
      <c r="M47" s="4" t="s">
        <v>153</v>
      </c>
      <c r="N47" s="4">
        <v>36</v>
      </c>
      <c r="O47" s="4" t="s">
        <v>298</v>
      </c>
      <c r="P47" s="84" t="s">
        <v>153</v>
      </c>
      <c r="Q47" s="180">
        <v>0</v>
      </c>
      <c r="R47" s="4" t="s">
        <v>503</v>
      </c>
      <c r="S47" s="27">
        <f t="shared" si="2"/>
        <v>12377.88</v>
      </c>
      <c r="T47" s="28">
        <f t="shared" si="0"/>
        <v>0.5453098842229545</v>
      </c>
    </row>
    <row r="48" spans="1:20" ht="25.5">
      <c r="A48" s="20">
        <v>45</v>
      </c>
      <c r="B48" s="20">
        <v>2009</v>
      </c>
      <c r="C48" s="4" t="s">
        <v>314</v>
      </c>
      <c r="D48" s="4" t="s">
        <v>99</v>
      </c>
      <c r="E48" s="21">
        <v>23006</v>
      </c>
      <c r="F48" s="22">
        <v>369</v>
      </c>
      <c r="G48" s="21">
        <v>2009</v>
      </c>
      <c r="H48" s="23">
        <v>12</v>
      </c>
      <c r="I48" s="6">
        <v>39996</v>
      </c>
      <c r="J48" s="4" t="s">
        <v>315</v>
      </c>
      <c r="K48" s="90">
        <v>1144217.33</v>
      </c>
      <c r="L48" s="186">
        <v>612752.18</v>
      </c>
      <c r="M48" s="4" t="s">
        <v>153</v>
      </c>
      <c r="N48" s="4">
        <v>71</v>
      </c>
      <c r="O48" s="4">
        <v>4</v>
      </c>
      <c r="P48" s="84" t="s">
        <v>153</v>
      </c>
      <c r="Q48" s="180">
        <v>0</v>
      </c>
      <c r="R48" s="4" t="s">
        <v>503</v>
      </c>
      <c r="S48" s="27">
        <f t="shared" si="2"/>
        <v>531465.15</v>
      </c>
      <c r="T48" s="28">
        <f t="shared" si="0"/>
        <v>0.4644791999435981</v>
      </c>
    </row>
    <row r="49" spans="1:20" ht="38.25">
      <c r="A49" s="20">
        <v>46</v>
      </c>
      <c r="B49" s="20">
        <v>2009</v>
      </c>
      <c r="C49" s="4" t="s">
        <v>52</v>
      </c>
      <c r="D49" s="4" t="s">
        <v>307</v>
      </c>
      <c r="E49" s="21">
        <v>23006</v>
      </c>
      <c r="F49" s="22">
        <v>241</v>
      </c>
      <c r="G49" s="4">
        <v>2009</v>
      </c>
      <c r="H49" s="23">
        <v>41</v>
      </c>
      <c r="I49" s="24">
        <v>39995</v>
      </c>
      <c r="J49" s="4" t="s">
        <v>315</v>
      </c>
      <c r="K49" s="90">
        <v>14396.97</v>
      </c>
      <c r="L49" s="76">
        <v>9081.44</v>
      </c>
      <c r="M49" s="4" t="s">
        <v>153</v>
      </c>
      <c r="N49" s="4">
        <v>19</v>
      </c>
      <c r="O49" s="4" t="s">
        <v>298</v>
      </c>
      <c r="P49" s="84" t="s">
        <v>153</v>
      </c>
      <c r="Q49" s="180">
        <v>0</v>
      </c>
      <c r="R49" s="185" t="s">
        <v>582</v>
      </c>
      <c r="S49" s="27">
        <f t="shared" si="2"/>
        <v>5315.529999999999</v>
      </c>
      <c r="T49" s="28">
        <f t="shared" si="0"/>
        <v>0.36921171607636877</v>
      </c>
    </row>
    <row r="50" spans="1:20" ht="25.5">
      <c r="A50" s="20">
        <v>47</v>
      </c>
      <c r="B50" s="20">
        <v>2009</v>
      </c>
      <c r="C50" s="4" t="s">
        <v>228</v>
      </c>
      <c r="D50" s="4" t="s">
        <v>297</v>
      </c>
      <c r="E50" s="21">
        <v>23006</v>
      </c>
      <c r="F50" s="22">
        <v>300</v>
      </c>
      <c r="G50" s="4">
        <v>2009</v>
      </c>
      <c r="H50" s="23">
        <v>81</v>
      </c>
      <c r="I50" s="24">
        <v>40009</v>
      </c>
      <c r="J50" s="4" t="s">
        <v>315</v>
      </c>
      <c r="K50" s="76">
        <v>26986</v>
      </c>
      <c r="L50" s="76">
        <v>4791</v>
      </c>
      <c r="M50" s="4" t="s">
        <v>153</v>
      </c>
      <c r="N50" s="4">
        <v>8</v>
      </c>
      <c r="O50" s="4">
        <v>2</v>
      </c>
      <c r="P50" s="84" t="s">
        <v>153</v>
      </c>
      <c r="Q50" s="180">
        <v>0</v>
      </c>
      <c r="R50" s="4" t="s">
        <v>100</v>
      </c>
      <c r="S50" s="27">
        <f t="shared" si="2"/>
        <v>22195</v>
      </c>
      <c r="T50" s="28">
        <f t="shared" si="0"/>
        <v>0.8224634995923812</v>
      </c>
    </row>
    <row r="51" spans="1:20" ht="51">
      <c r="A51" s="20">
        <v>48</v>
      </c>
      <c r="B51" s="20">
        <v>2009</v>
      </c>
      <c r="C51" s="4" t="s">
        <v>230</v>
      </c>
      <c r="D51" s="4" t="s">
        <v>297</v>
      </c>
      <c r="E51" s="21">
        <v>23006</v>
      </c>
      <c r="F51" s="22">
        <v>314</v>
      </c>
      <c r="G51" s="21">
        <v>2009</v>
      </c>
      <c r="H51" s="23">
        <v>2</v>
      </c>
      <c r="I51" s="24">
        <v>40009</v>
      </c>
      <c r="J51" s="4" t="s">
        <v>315</v>
      </c>
      <c r="K51" s="76">
        <v>58090</v>
      </c>
      <c r="L51" s="76">
        <v>26330</v>
      </c>
      <c r="M51" s="4" t="s">
        <v>150</v>
      </c>
      <c r="N51" s="4">
        <v>11</v>
      </c>
      <c r="O51" s="4">
        <v>1</v>
      </c>
      <c r="P51" s="84" t="s">
        <v>153</v>
      </c>
      <c r="Q51" s="180">
        <v>0</v>
      </c>
      <c r="R51" s="4" t="s">
        <v>587</v>
      </c>
      <c r="S51" s="27">
        <f t="shared" si="2"/>
        <v>31760</v>
      </c>
      <c r="T51" s="28">
        <f t="shared" si="0"/>
        <v>0.5467378206231709</v>
      </c>
    </row>
    <row r="52" spans="1:20" ht="51">
      <c r="A52" s="20">
        <v>49</v>
      </c>
      <c r="B52" s="20">
        <v>2009</v>
      </c>
      <c r="C52" s="4" t="s">
        <v>229</v>
      </c>
      <c r="D52" s="4" t="s">
        <v>297</v>
      </c>
      <c r="E52" s="21">
        <v>23006</v>
      </c>
      <c r="F52" s="22">
        <v>341</v>
      </c>
      <c r="G52" s="4">
        <v>2009</v>
      </c>
      <c r="H52" s="23">
        <v>77</v>
      </c>
      <c r="I52" s="24">
        <v>40010</v>
      </c>
      <c r="J52" s="4" t="s">
        <v>315</v>
      </c>
      <c r="K52" s="76">
        <v>397920</v>
      </c>
      <c r="L52" s="76">
        <v>260400</v>
      </c>
      <c r="M52" s="4" t="s">
        <v>150</v>
      </c>
      <c r="N52" s="4">
        <v>4</v>
      </c>
      <c r="O52" s="4">
        <v>1</v>
      </c>
      <c r="P52" s="84" t="s">
        <v>153</v>
      </c>
      <c r="Q52" s="180">
        <v>0</v>
      </c>
      <c r="R52" s="4" t="s">
        <v>503</v>
      </c>
      <c r="S52" s="27">
        <f t="shared" si="2"/>
        <v>137520</v>
      </c>
      <c r="T52" s="28">
        <f t="shared" si="0"/>
        <v>0.3455971049457177</v>
      </c>
    </row>
    <row r="53" spans="1:20" ht="25.5">
      <c r="A53" s="20">
        <v>50</v>
      </c>
      <c r="B53" s="20">
        <v>2009</v>
      </c>
      <c r="C53" s="4" t="s">
        <v>231</v>
      </c>
      <c r="D53" s="4" t="s">
        <v>307</v>
      </c>
      <c r="E53" s="21">
        <v>23006</v>
      </c>
      <c r="F53" s="22">
        <v>363</v>
      </c>
      <c r="G53" s="4">
        <v>2009</v>
      </c>
      <c r="H53" s="23">
        <v>37</v>
      </c>
      <c r="I53" s="24">
        <v>40010</v>
      </c>
      <c r="J53" s="4" t="s">
        <v>315</v>
      </c>
      <c r="K53" s="90">
        <v>46588.7</v>
      </c>
      <c r="L53" s="76">
        <v>26394.2</v>
      </c>
      <c r="M53" s="4" t="s">
        <v>150</v>
      </c>
      <c r="N53" s="4">
        <v>11</v>
      </c>
      <c r="O53" s="4" t="s">
        <v>298</v>
      </c>
      <c r="P53" s="84" t="s">
        <v>588</v>
      </c>
      <c r="Q53" s="180">
        <v>12276.5</v>
      </c>
      <c r="R53" s="185" t="s">
        <v>578</v>
      </c>
      <c r="S53" s="27">
        <f t="shared" si="2"/>
        <v>7917.999999999996</v>
      </c>
      <c r="T53" s="28">
        <f t="shared" si="0"/>
        <v>0.23076340193866896</v>
      </c>
    </row>
    <row r="54" spans="1:20" ht="25.5">
      <c r="A54" s="20">
        <v>51</v>
      </c>
      <c r="B54" s="20">
        <v>2009</v>
      </c>
      <c r="C54" s="4" t="s">
        <v>232</v>
      </c>
      <c r="D54" s="4" t="s">
        <v>297</v>
      </c>
      <c r="E54" s="21">
        <v>23006</v>
      </c>
      <c r="F54" s="22">
        <v>354</v>
      </c>
      <c r="G54" s="4">
        <v>2009</v>
      </c>
      <c r="H54" s="23">
        <v>46</v>
      </c>
      <c r="I54" s="24">
        <v>40011</v>
      </c>
      <c r="J54" s="4" t="s">
        <v>315</v>
      </c>
      <c r="K54" s="76">
        <v>16403.7</v>
      </c>
      <c r="L54" s="76">
        <v>1890</v>
      </c>
      <c r="M54" s="4" t="s">
        <v>153</v>
      </c>
      <c r="N54" s="4">
        <v>1</v>
      </c>
      <c r="O54" s="4" t="s">
        <v>298</v>
      </c>
      <c r="P54" s="84" t="s">
        <v>153</v>
      </c>
      <c r="Q54" s="180">
        <v>0</v>
      </c>
      <c r="R54" s="4" t="s">
        <v>503</v>
      </c>
      <c r="S54" s="27">
        <f t="shared" si="2"/>
        <v>14513.7</v>
      </c>
      <c r="T54" s="28">
        <f t="shared" si="0"/>
        <v>0.8847820918451325</v>
      </c>
    </row>
    <row r="55" spans="1:20" ht="38.25">
      <c r="A55" s="20">
        <v>52</v>
      </c>
      <c r="B55" s="20">
        <v>2009</v>
      </c>
      <c r="C55" s="4" t="s">
        <v>236</v>
      </c>
      <c r="D55" s="4" t="s">
        <v>307</v>
      </c>
      <c r="E55" s="21">
        <v>23006</v>
      </c>
      <c r="F55" s="22">
        <v>66</v>
      </c>
      <c r="G55" s="4">
        <v>2009</v>
      </c>
      <c r="H55" s="23">
        <v>91</v>
      </c>
      <c r="I55" s="24">
        <v>40011</v>
      </c>
      <c r="J55" s="4" t="s">
        <v>315</v>
      </c>
      <c r="K55" s="76">
        <v>179230</v>
      </c>
      <c r="L55" s="76">
        <v>43921.5</v>
      </c>
      <c r="M55" s="4" t="s">
        <v>150</v>
      </c>
      <c r="N55" s="4">
        <v>32</v>
      </c>
      <c r="O55" s="4" t="s">
        <v>298</v>
      </c>
      <c r="P55" s="84" t="s">
        <v>153</v>
      </c>
      <c r="Q55" s="180">
        <v>0</v>
      </c>
      <c r="R55" s="4" t="s">
        <v>503</v>
      </c>
      <c r="S55" s="27">
        <f t="shared" si="2"/>
        <v>135308.5</v>
      </c>
      <c r="T55" s="28">
        <f t="shared" si="0"/>
        <v>0.7549433688556604</v>
      </c>
    </row>
    <row r="56" spans="1:20" ht="25.5">
      <c r="A56" s="20">
        <v>53</v>
      </c>
      <c r="B56" s="20">
        <v>2009</v>
      </c>
      <c r="C56" s="4" t="s">
        <v>237</v>
      </c>
      <c r="D56" s="4" t="s">
        <v>297</v>
      </c>
      <c r="E56" s="21">
        <v>23006</v>
      </c>
      <c r="F56" s="22">
        <v>278</v>
      </c>
      <c r="G56" s="4">
        <v>2009</v>
      </c>
      <c r="H56" s="23">
        <v>79</v>
      </c>
      <c r="I56" s="24">
        <v>40011</v>
      </c>
      <c r="J56" s="4" t="s">
        <v>315</v>
      </c>
      <c r="K56" s="90">
        <v>98446</v>
      </c>
      <c r="L56" s="76">
        <v>63829</v>
      </c>
      <c r="M56" s="4" t="s">
        <v>150</v>
      </c>
      <c r="N56" s="4">
        <v>14</v>
      </c>
      <c r="O56" s="4">
        <v>1</v>
      </c>
      <c r="P56" s="84" t="s">
        <v>153</v>
      </c>
      <c r="Q56" s="180">
        <v>0</v>
      </c>
      <c r="R56" s="4" t="s">
        <v>503</v>
      </c>
      <c r="S56" s="27">
        <f t="shared" si="2"/>
        <v>34617</v>
      </c>
      <c r="T56" s="28">
        <f t="shared" si="0"/>
        <v>0.35163439855352174</v>
      </c>
    </row>
    <row r="57" spans="1:20" ht="25.5">
      <c r="A57" s="20">
        <v>54</v>
      </c>
      <c r="B57" s="20">
        <v>2009</v>
      </c>
      <c r="C57" s="4" t="s">
        <v>147</v>
      </c>
      <c r="D57" s="4" t="s">
        <v>307</v>
      </c>
      <c r="E57" s="21">
        <v>23006</v>
      </c>
      <c r="F57" s="22">
        <v>182</v>
      </c>
      <c r="G57" s="4">
        <v>2009</v>
      </c>
      <c r="H57" s="23">
        <v>19</v>
      </c>
      <c r="I57" s="24">
        <v>40015</v>
      </c>
      <c r="J57" s="4" t="s">
        <v>315</v>
      </c>
      <c r="K57" s="76">
        <v>53344.5</v>
      </c>
      <c r="L57" s="76">
        <v>30697.8</v>
      </c>
      <c r="M57" s="4" t="s">
        <v>153</v>
      </c>
      <c r="N57" s="4">
        <v>2</v>
      </c>
      <c r="O57" s="4" t="s">
        <v>298</v>
      </c>
      <c r="P57" s="84" t="s">
        <v>153</v>
      </c>
      <c r="Q57" s="180">
        <v>0</v>
      </c>
      <c r="R57" s="4" t="s">
        <v>100</v>
      </c>
      <c r="S57" s="27">
        <f t="shared" si="2"/>
        <v>22646.7</v>
      </c>
      <c r="T57" s="28">
        <f t="shared" si="0"/>
        <v>0.4245367376205607</v>
      </c>
    </row>
    <row r="58" spans="1:20" ht="12.75">
      <c r="A58" s="20">
        <v>55</v>
      </c>
      <c r="B58" s="20">
        <v>2009</v>
      </c>
      <c r="C58" s="4" t="s">
        <v>38</v>
      </c>
      <c r="D58" s="4" t="s">
        <v>307</v>
      </c>
      <c r="E58" s="21">
        <v>23006</v>
      </c>
      <c r="F58" s="22">
        <v>320</v>
      </c>
      <c r="G58" s="4">
        <v>2009</v>
      </c>
      <c r="H58" s="23">
        <v>51</v>
      </c>
      <c r="I58" s="24">
        <v>40011</v>
      </c>
      <c r="J58" s="4" t="s">
        <v>315</v>
      </c>
      <c r="K58" s="76">
        <v>539614.4</v>
      </c>
      <c r="L58" s="76">
        <v>382123.6</v>
      </c>
      <c r="M58" s="4" t="s">
        <v>150</v>
      </c>
      <c r="N58" s="4">
        <v>10</v>
      </c>
      <c r="O58" s="4" t="s">
        <v>298</v>
      </c>
      <c r="P58" s="84" t="s">
        <v>153</v>
      </c>
      <c r="Q58" s="180">
        <v>0</v>
      </c>
      <c r="R58" s="4" t="s">
        <v>503</v>
      </c>
      <c r="S58" s="27">
        <f t="shared" si="2"/>
        <v>157490.80000000005</v>
      </c>
      <c r="T58" s="28">
        <f t="shared" si="0"/>
        <v>0.2918580378877955</v>
      </c>
    </row>
    <row r="59" spans="1:20" ht="38.25">
      <c r="A59" s="20">
        <v>56</v>
      </c>
      <c r="B59" s="20">
        <v>2009</v>
      </c>
      <c r="C59" s="4" t="s">
        <v>39</v>
      </c>
      <c r="D59" s="4" t="s">
        <v>307</v>
      </c>
      <c r="E59" s="21">
        <v>23006</v>
      </c>
      <c r="F59" s="22">
        <v>232</v>
      </c>
      <c r="G59" s="4">
        <v>2009</v>
      </c>
      <c r="H59" s="23">
        <v>50</v>
      </c>
      <c r="I59" s="24">
        <v>40016</v>
      </c>
      <c r="J59" s="4" t="s">
        <v>315</v>
      </c>
      <c r="K59" s="76">
        <v>43208.35</v>
      </c>
      <c r="L59" s="76">
        <v>16114</v>
      </c>
      <c r="M59" s="4" t="s">
        <v>153</v>
      </c>
      <c r="N59" s="4">
        <v>25</v>
      </c>
      <c r="O59" s="4" t="s">
        <v>298</v>
      </c>
      <c r="P59" s="84" t="s">
        <v>589</v>
      </c>
      <c r="Q59" s="180">
        <v>6780</v>
      </c>
      <c r="R59" s="185" t="s">
        <v>582</v>
      </c>
      <c r="S59" s="27">
        <f t="shared" si="2"/>
        <v>20314.35</v>
      </c>
      <c r="T59" s="28">
        <f t="shared" si="0"/>
        <v>0.5576522131801193</v>
      </c>
    </row>
    <row r="60" spans="1:20" ht="38.25">
      <c r="A60" s="20">
        <v>57</v>
      </c>
      <c r="B60" s="20">
        <v>2009</v>
      </c>
      <c r="C60" s="4" t="s">
        <v>59</v>
      </c>
      <c r="D60" s="4" t="s">
        <v>307</v>
      </c>
      <c r="E60" s="21">
        <v>23006</v>
      </c>
      <c r="F60" s="22">
        <v>249</v>
      </c>
      <c r="G60" s="4">
        <v>2009</v>
      </c>
      <c r="H60" s="23">
        <v>15</v>
      </c>
      <c r="I60" s="24">
        <v>40024</v>
      </c>
      <c r="J60" s="4" t="s">
        <v>315</v>
      </c>
      <c r="K60" s="76">
        <v>4970.78</v>
      </c>
      <c r="L60" s="76">
        <v>2339.48</v>
      </c>
      <c r="M60" s="4" t="s">
        <v>153</v>
      </c>
      <c r="N60" s="4">
        <v>13</v>
      </c>
      <c r="O60" s="4" t="s">
        <v>298</v>
      </c>
      <c r="P60" s="84" t="s">
        <v>590</v>
      </c>
      <c r="Q60" s="180">
        <v>714.53</v>
      </c>
      <c r="R60" s="185" t="s">
        <v>582</v>
      </c>
      <c r="S60" s="27">
        <f t="shared" si="2"/>
        <v>1916.77</v>
      </c>
      <c r="T60" s="28">
        <f t="shared" si="0"/>
        <v>0.4503424375917768</v>
      </c>
    </row>
    <row r="61" spans="1:20" ht="12.75">
      <c r="A61" s="20">
        <v>58</v>
      </c>
      <c r="B61" s="20">
        <v>2009</v>
      </c>
      <c r="C61" s="4" t="s">
        <v>54</v>
      </c>
      <c r="D61" s="4" t="s">
        <v>297</v>
      </c>
      <c r="E61" s="21">
        <v>23006</v>
      </c>
      <c r="F61" s="22">
        <v>211</v>
      </c>
      <c r="G61" s="4">
        <v>2009</v>
      </c>
      <c r="H61" s="23">
        <v>34</v>
      </c>
      <c r="I61" s="24">
        <v>40025</v>
      </c>
      <c r="J61" s="4" t="s">
        <v>315</v>
      </c>
      <c r="K61" s="90">
        <v>22724.13</v>
      </c>
      <c r="L61" s="76">
        <v>15000</v>
      </c>
      <c r="M61" s="4" t="s">
        <v>153</v>
      </c>
      <c r="N61" s="4">
        <v>2</v>
      </c>
      <c r="O61" s="4" t="s">
        <v>298</v>
      </c>
      <c r="P61" s="84" t="s">
        <v>153</v>
      </c>
      <c r="Q61" s="180">
        <v>0</v>
      </c>
      <c r="R61" s="4" t="s">
        <v>503</v>
      </c>
      <c r="S61" s="27">
        <f t="shared" si="2"/>
        <v>7724.130000000001</v>
      </c>
      <c r="T61" s="28">
        <f t="shared" si="0"/>
        <v>0.33990872257815813</v>
      </c>
    </row>
    <row r="62" spans="1:20" ht="12.75">
      <c r="A62" s="20">
        <v>59</v>
      </c>
      <c r="B62" s="20">
        <v>2009</v>
      </c>
      <c r="C62" s="4" t="s">
        <v>55</v>
      </c>
      <c r="D62" s="4" t="s">
        <v>297</v>
      </c>
      <c r="E62" s="21">
        <v>23006</v>
      </c>
      <c r="F62" s="22">
        <v>378</v>
      </c>
      <c r="G62" s="4">
        <v>2009</v>
      </c>
      <c r="H62" s="23">
        <v>3</v>
      </c>
      <c r="I62" s="24">
        <v>40036</v>
      </c>
      <c r="J62" s="4" t="s">
        <v>56</v>
      </c>
      <c r="K62" s="90">
        <v>34541.3</v>
      </c>
      <c r="L62" s="76">
        <v>16000</v>
      </c>
      <c r="M62" s="4" t="s">
        <v>153</v>
      </c>
      <c r="N62" s="4">
        <v>6</v>
      </c>
      <c r="O62" s="4">
        <v>1</v>
      </c>
      <c r="P62" s="84" t="s">
        <v>153</v>
      </c>
      <c r="Q62" s="180">
        <v>0</v>
      </c>
      <c r="R62" s="4" t="s">
        <v>503</v>
      </c>
      <c r="S62" s="27">
        <f t="shared" si="2"/>
        <v>18541.300000000003</v>
      </c>
      <c r="T62" s="28">
        <f t="shared" si="0"/>
        <v>0.5367863977325694</v>
      </c>
    </row>
    <row r="63" spans="1:20" ht="38.25">
      <c r="A63" s="20">
        <v>60</v>
      </c>
      <c r="B63" s="20">
        <v>2009</v>
      </c>
      <c r="C63" s="4" t="s">
        <v>57</v>
      </c>
      <c r="D63" s="4" t="s">
        <v>307</v>
      </c>
      <c r="E63" s="21">
        <v>23006</v>
      </c>
      <c r="F63" s="22">
        <v>288</v>
      </c>
      <c r="G63" s="4">
        <v>2009</v>
      </c>
      <c r="H63" s="23">
        <v>12</v>
      </c>
      <c r="I63" s="24">
        <v>40036</v>
      </c>
      <c r="J63" s="4" t="s">
        <v>56</v>
      </c>
      <c r="K63" s="76">
        <v>98281.52</v>
      </c>
      <c r="L63" s="76">
        <v>36662</v>
      </c>
      <c r="M63" s="4" t="s">
        <v>150</v>
      </c>
      <c r="N63" s="4">
        <v>32</v>
      </c>
      <c r="O63" s="4" t="s">
        <v>591</v>
      </c>
      <c r="P63" s="84" t="s">
        <v>592</v>
      </c>
      <c r="Q63" s="180">
        <v>58581.62</v>
      </c>
      <c r="R63" s="185" t="s">
        <v>578</v>
      </c>
      <c r="S63" s="27">
        <f t="shared" si="2"/>
        <v>3037.9000000000015</v>
      </c>
      <c r="T63" s="28">
        <f t="shared" si="0"/>
        <v>0.07652160332897567</v>
      </c>
    </row>
    <row r="64" spans="1:20" ht="25.5">
      <c r="A64" s="20">
        <v>61</v>
      </c>
      <c r="B64" s="20">
        <v>2009</v>
      </c>
      <c r="C64" s="4" t="s">
        <v>58</v>
      </c>
      <c r="D64" s="4" t="s">
        <v>307</v>
      </c>
      <c r="E64" s="21">
        <v>23006</v>
      </c>
      <c r="F64" s="22">
        <v>398</v>
      </c>
      <c r="G64" s="4">
        <v>2009</v>
      </c>
      <c r="H64" s="23">
        <v>76</v>
      </c>
      <c r="I64" s="24">
        <v>40036</v>
      </c>
      <c r="J64" s="4" t="s">
        <v>56</v>
      </c>
      <c r="K64" s="76">
        <v>5044.5</v>
      </c>
      <c r="L64" s="76">
        <v>3296.63</v>
      </c>
      <c r="M64" s="4" t="s">
        <v>153</v>
      </c>
      <c r="N64" s="4">
        <v>2</v>
      </c>
      <c r="O64" s="4" t="s">
        <v>298</v>
      </c>
      <c r="P64" s="84" t="s">
        <v>153</v>
      </c>
      <c r="Q64" s="180">
        <v>0</v>
      </c>
      <c r="R64" s="4" t="s">
        <v>100</v>
      </c>
      <c r="S64" s="27">
        <f t="shared" si="2"/>
        <v>1747.87</v>
      </c>
      <c r="T64" s="28">
        <f t="shared" si="0"/>
        <v>0.3464902368916642</v>
      </c>
    </row>
    <row r="65" spans="1:20" ht="12.75">
      <c r="A65" s="20">
        <v>62</v>
      </c>
      <c r="B65" s="20">
        <v>2009</v>
      </c>
      <c r="C65" s="4" t="s">
        <v>177</v>
      </c>
      <c r="D65" s="4" t="s">
        <v>297</v>
      </c>
      <c r="E65" s="21">
        <v>23006</v>
      </c>
      <c r="F65" s="22">
        <v>247</v>
      </c>
      <c r="G65" s="4">
        <v>2009</v>
      </c>
      <c r="H65" s="23">
        <v>18</v>
      </c>
      <c r="I65" s="24">
        <v>40036</v>
      </c>
      <c r="J65" s="4" t="s">
        <v>56</v>
      </c>
      <c r="K65" s="76">
        <v>1364000</v>
      </c>
      <c r="L65" s="76">
        <v>754272</v>
      </c>
      <c r="M65" s="4" t="s">
        <v>150</v>
      </c>
      <c r="N65" s="4">
        <v>16</v>
      </c>
      <c r="O65" s="4">
        <v>2</v>
      </c>
      <c r="P65" s="84" t="s">
        <v>153</v>
      </c>
      <c r="Q65" s="180">
        <v>0</v>
      </c>
      <c r="R65" s="4" t="s">
        <v>503</v>
      </c>
      <c r="S65" s="27">
        <f t="shared" si="2"/>
        <v>609728</v>
      </c>
      <c r="T65" s="28">
        <f t="shared" si="0"/>
        <v>0.44701466275659824</v>
      </c>
    </row>
    <row r="66" spans="1:20" ht="38.25">
      <c r="A66" s="20">
        <v>63</v>
      </c>
      <c r="B66" s="20">
        <v>2009</v>
      </c>
      <c r="C66" s="4" t="s">
        <v>172</v>
      </c>
      <c r="D66" s="4" t="s">
        <v>297</v>
      </c>
      <c r="E66" s="21">
        <v>23006</v>
      </c>
      <c r="F66" s="22">
        <v>257</v>
      </c>
      <c r="G66" s="4">
        <v>2009</v>
      </c>
      <c r="H66" s="23">
        <v>53</v>
      </c>
      <c r="I66" s="24">
        <v>40038</v>
      </c>
      <c r="J66" s="4" t="s">
        <v>56</v>
      </c>
      <c r="K66" s="76">
        <v>836350</v>
      </c>
      <c r="L66" s="76">
        <v>155000</v>
      </c>
      <c r="M66" s="4" t="s">
        <v>150</v>
      </c>
      <c r="N66" s="4">
        <v>26</v>
      </c>
      <c r="O66" s="4">
        <v>3</v>
      </c>
      <c r="P66" s="84" t="s">
        <v>593</v>
      </c>
      <c r="Q66" s="180">
        <v>326190</v>
      </c>
      <c r="R66" s="185" t="s">
        <v>578</v>
      </c>
      <c r="S66" s="27">
        <f t="shared" si="2"/>
        <v>355160</v>
      </c>
      <c r="T66" s="28">
        <f t="shared" si="0"/>
        <v>0.6961737494119492</v>
      </c>
    </row>
    <row r="67" spans="1:20" ht="25.5">
      <c r="A67" s="20">
        <v>64</v>
      </c>
      <c r="B67" s="20">
        <v>2009</v>
      </c>
      <c r="C67" s="4" t="s">
        <v>316</v>
      </c>
      <c r="D67" s="4" t="s">
        <v>297</v>
      </c>
      <c r="E67" s="21">
        <v>23006</v>
      </c>
      <c r="F67" s="22">
        <v>377</v>
      </c>
      <c r="G67" s="4">
        <v>2009</v>
      </c>
      <c r="H67" s="23">
        <v>51</v>
      </c>
      <c r="I67" s="24">
        <v>40049</v>
      </c>
      <c r="J67" s="4" t="s">
        <v>56</v>
      </c>
      <c r="K67" s="76">
        <v>6942.12</v>
      </c>
      <c r="L67" s="76">
        <v>3705</v>
      </c>
      <c r="M67" s="4" t="s">
        <v>153</v>
      </c>
      <c r="N67" s="4">
        <v>7</v>
      </c>
      <c r="O67" s="4">
        <v>1</v>
      </c>
      <c r="P67" s="84" t="s">
        <v>153</v>
      </c>
      <c r="Q67" s="180">
        <v>0</v>
      </c>
      <c r="R67" s="4" t="s">
        <v>503</v>
      </c>
      <c r="S67" s="27">
        <f t="shared" si="2"/>
        <v>3237.12</v>
      </c>
      <c r="T67" s="28">
        <f t="shared" si="0"/>
        <v>0.4663013603913502</v>
      </c>
    </row>
    <row r="68" spans="1:20" ht="25.5">
      <c r="A68" s="20">
        <v>65</v>
      </c>
      <c r="B68" s="20">
        <v>2009</v>
      </c>
      <c r="C68" s="4" t="s">
        <v>317</v>
      </c>
      <c r="D68" s="4" t="s">
        <v>307</v>
      </c>
      <c r="E68" s="21">
        <v>23006</v>
      </c>
      <c r="F68" s="22">
        <v>502</v>
      </c>
      <c r="G68" s="4">
        <v>2009</v>
      </c>
      <c r="H68" s="23">
        <v>22</v>
      </c>
      <c r="I68" s="24">
        <v>40050</v>
      </c>
      <c r="J68" s="4" t="s">
        <v>56</v>
      </c>
      <c r="K68" s="76">
        <v>168349.4</v>
      </c>
      <c r="L68" s="186">
        <v>48569</v>
      </c>
      <c r="M68" s="4" t="s">
        <v>150</v>
      </c>
      <c r="N68" s="4">
        <v>6</v>
      </c>
      <c r="O68" s="4" t="s">
        <v>298</v>
      </c>
      <c r="P68" s="84" t="s">
        <v>594</v>
      </c>
      <c r="Q68" s="180">
        <v>102286.3</v>
      </c>
      <c r="R68" s="185" t="s">
        <v>595</v>
      </c>
      <c r="S68" s="27">
        <f t="shared" si="2"/>
        <v>17494.09999999999</v>
      </c>
      <c r="T68" s="28">
        <f aca="true" t="shared" si="3" ref="T68:T118">SUM(S68/(K68-Q68))</f>
        <v>0.26480894780898856</v>
      </c>
    </row>
    <row r="69" spans="1:20" ht="18">
      <c r="A69" s="20">
        <v>66</v>
      </c>
      <c r="B69" s="20">
        <v>2009</v>
      </c>
      <c r="C69" s="4" t="s">
        <v>323</v>
      </c>
      <c r="D69" s="4" t="s">
        <v>99</v>
      </c>
      <c r="E69" s="21">
        <v>23006</v>
      </c>
      <c r="F69" s="22">
        <v>427</v>
      </c>
      <c r="G69" s="4">
        <v>2009</v>
      </c>
      <c r="H69" s="23">
        <v>8</v>
      </c>
      <c r="I69" s="24">
        <v>40053</v>
      </c>
      <c r="J69" s="4" t="s">
        <v>56</v>
      </c>
      <c r="K69" s="76">
        <v>24065.86</v>
      </c>
      <c r="L69" s="78" t="s">
        <v>574</v>
      </c>
      <c r="M69" s="4" t="s">
        <v>153</v>
      </c>
      <c r="N69" s="4">
        <v>1</v>
      </c>
      <c r="O69" s="4" t="s">
        <v>298</v>
      </c>
      <c r="P69" s="237" t="s">
        <v>575</v>
      </c>
      <c r="Q69" s="237"/>
      <c r="R69" s="238"/>
      <c r="S69" s="27">
        <v>0</v>
      </c>
      <c r="T69" s="28">
        <f t="shared" si="3"/>
        <v>0</v>
      </c>
    </row>
    <row r="70" spans="1:20" ht="25.5">
      <c r="A70" s="20">
        <v>67</v>
      </c>
      <c r="B70" s="20">
        <v>2009</v>
      </c>
      <c r="C70" s="4" t="s">
        <v>324</v>
      </c>
      <c r="D70" s="4" t="s">
        <v>297</v>
      </c>
      <c r="E70" s="21">
        <v>23006</v>
      </c>
      <c r="F70" s="22">
        <v>424</v>
      </c>
      <c r="G70" s="4">
        <v>2009</v>
      </c>
      <c r="H70" s="23">
        <v>66</v>
      </c>
      <c r="I70" s="24">
        <v>40080</v>
      </c>
      <c r="J70" s="4" t="s">
        <v>332</v>
      </c>
      <c r="K70" s="76">
        <v>40145</v>
      </c>
      <c r="L70" s="76">
        <v>25325</v>
      </c>
      <c r="M70" s="4" t="s">
        <v>153</v>
      </c>
      <c r="N70" s="4">
        <v>12</v>
      </c>
      <c r="O70" s="4" t="s">
        <v>298</v>
      </c>
      <c r="P70" s="84" t="s">
        <v>153</v>
      </c>
      <c r="Q70" s="180">
        <v>0</v>
      </c>
      <c r="R70" s="4" t="s">
        <v>100</v>
      </c>
      <c r="S70" s="27">
        <f aca="true" t="shared" si="4" ref="S70:S84">SUM((K70-Q70)-L70)</f>
        <v>14820</v>
      </c>
      <c r="T70" s="28">
        <f t="shared" si="3"/>
        <v>0.36916178851662723</v>
      </c>
    </row>
    <row r="71" spans="1:20" ht="25.5">
      <c r="A71" s="20">
        <v>68</v>
      </c>
      <c r="B71" s="20">
        <v>2009</v>
      </c>
      <c r="C71" s="4" t="s">
        <v>325</v>
      </c>
      <c r="D71" s="4" t="s">
        <v>297</v>
      </c>
      <c r="E71" s="21">
        <v>23006</v>
      </c>
      <c r="F71" s="22">
        <v>212</v>
      </c>
      <c r="G71" s="4">
        <v>2009</v>
      </c>
      <c r="H71" s="23">
        <v>89</v>
      </c>
      <c r="I71" s="24">
        <v>40066</v>
      </c>
      <c r="J71" s="4" t="s">
        <v>332</v>
      </c>
      <c r="K71" s="76">
        <v>115117.44</v>
      </c>
      <c r="L71" s="76">
        <v>51339.96</v>
      </c>
      <c r="M71" s="4" t="s">
        <v>153</v>
      </c>
      <c r="N71" s="4">
        <v>4</v>
      </c>
      <c r="O71" s="4" t="s">
        <v>298</v>
      </c>
      <c r="P71" s="84" t="s">
        <v>153</v>
      </c>
      <c r="Q71" s="180">
        <v>0</v>
      </c>
      <c r="R71" s="4" t="s">
        <v>503</v>
      </c>
      <c r="S71" s="27">
        <f t="shared" si="4"/>
        <v>63777.48</v>
      </c>
      <c r="T71" s="28">
        <f t="shared" si="3"/>
        <v>0.5540210067214838</v>
      </c>
    </row>
    <row r="72" spans="1:20" ht="25.5">
      <c r="A72" s="20">
        <v>69</v>
      </c>
      <c r="B72" s="20">
        <v>2009</v>
      </c>
      <c r="C72" s="4" t="s">
        <v>331</v>
      </c>
      <c r="D72" s="4" t="s">
        <v>99</v>
      </c>
      <c r="E72" s="21">
        <v>23006</v>
      </c>
      <c r="F72" s="22">
        <v>562</v>
      </c>
      <c r="G72" s="4">
        <v>2009</v>
      </c>
      <c r="H72" s="23">
        <v>45</v>
      </c>
      <c r="I72" s="24">
        <v>40066</v>
      </c>
      <c r="J72" s="4" t="s">
        <v>332</v>
      </c>
      <c r="K72" s="76">
        <v>4491.72</v>
      </c>
      <c r="L72" s="76">
        <v>3185</v>
      </c>
      <c r="M72" s="4" t="s">
        <v>298</v>
      </c>
      <c r="N72" s="4">
        <v>1</v>
      </c>
      <c r="O72" s="4" t="s">
        <v>298</v>
      </c>
      <c r="P72" s="84" t="s">
        <v>153</v>
      </c>
      <c r="Q72" s="180">
        <v>0</v>
      </c>
      <c r="R72" s="4" t="s">
        <v>100</v>
      </c>
      <c r="S72" s="27">
        <f t="shared" si="4"/>
        <v>1306.7200000000003</v>
      </c>
      <c r="T72" s="28">
        <f t="shared" si="3"/>
        <v>0.2909175104414345</v>
      </c>
    </row>
    <row r="73" spans="1:20" ht="12.75">
      <c r="A73" s="20">
        <v>70</v>
      </c>
      <c r="B73" s="20">
        <v>2009</v>
      </c>
      <c r="C73" s="4" t="s">
        <v>333</v>
      </c>
      <c r="D73" s="4" t="s">
        <v>297</v>
      </c>
      <c r="E73" s="21">
        <v>23006</v>
      </c>
      <c r="F73" s="22">
        <v>521</v>
      </c>
      <c r="G73" s="4">
        <v>2009</v>
      </c>
      <c r="H73" s="23">
        <v>59</v>
      </c>
      <c r="I73" s="24">
        <v>40078</v>
      </c>
      <c r="J73" s="4" t="s">
        <v>332</v>
      </c>
      <c r="K73" s="76">
        <v>6.5</v>
      </c>
      <c r="L73" s="76">
        <v>5</v>
      </c>
      <c r="M73" s="4" t="s">
        <v>298</v>
      </c>
      <c r="N73" s="4">
        <v>1</v>
      </c>
      <c r="O73" s="4" t="s">
        <v>298</v>
      </c>
      <c r="P73" s="84" t="s">
        <v>153</v>
      </c>
      <c r="Q73" s="180">
        <v>0</v>
      </c>
      <c r="R73" s="4" t="s">
        <v>100</v>
      </c>
      <c r="S73" s="27">
        <f t="shared" si="4"/>
        <v>1.5</v>
      </c>
      <c r="T73" s="28">
        <f t="shared" si="3"/>
        <v>0.23076923076923078</v>
      </c>
    </row>
    <row r="74" spans="1:20" ht="12.75">
      <c r="A74" s="20">
        <v>71</v>
      </c>
      <c r="B74" s="20">
        <v>2009</v>
      </c>
      <c r="C74" s="4" t="s">
        <v>341</v>
      </c>
      <c r="D74" s="4" t="s">
        <v>297</v>
      </c>
      <c r="E74" s="21">
        <v>23006</v>
      </c>
      <c r="F74" s="22">
        <v>126</v>
      </c>
      <c r="G74" s="4">
        <v>2009</v>
      </c>
      <c r="H74" s="23">
        <v>76</v>
      </c>
      <c r="I74" s="24">
        <v>40067</v>
      </c>
      <c r="J74" s="4" t="s">
        <v>332</v>
      </c>
      <c r="K74" s="76">
        <v>164641.23</v>
      </c>
      <c r="L74" s="76">
        <v>118500</v>
      </c>
      <c r="M74" s="4" t="s">
        <v>298</v>
      </c>
      <c r="N74" s="4">
        <v>1</v>
      </c>
      <c r="O74" s="4" t="s">
        <v>298</v>
      </c>
      <c r="P74" s="84" t="s">
        <v>153</v>
      </c>
      <c r="Q74" s="180">
        <v>0</v>
      </c>
      <c r="R74" s="4" t="s">
        <v>503</v>
      </c>
      <c r="S74" s="27">
        <f t="shared" si="4"/>
        <v>46141.23000000001</v>
      </c>
      <c r="T74" s="28">
        <f t="shared" si="3"/>
        <v>0.2802531905282778</v>
      </c>
    </row>
    <row r="75" spans="1:20" ht="38.25">
      <c r="A75" s="20">
        <v>72</v>
      </c>
      <c r="B75" s="20">
        <v>2009</v>
      </c>
      <c r="C75" s="4" t="s">
        <v>342</v>
      </c>
      <c r="D75" s="4" t="s">
        <v>99</v>
      </c>
      <c r="E75" s="21">
        <v>23006</v>
      </c>
      <c r="F75" s="22">
        <v>456</v>
      </c>
      <c r="G75" s="4">
        <v>2009</v>
      </c>
      <c r="H75" s="23">
        <v>61</v>
      </c>
      <c r="I75" s="24">
        <v>40070</v>
      </c>
      <c r="J75" s="4" t="s">
        <v>332</v>
      </c>
      <c r="K75" s="76">
        <v>41584.08</v>
      </c>
      <c r="L75" s="76">
        <v>39190.58</v>
      </c>
      <c r="M75" s="4" t="s">
        <v>301</v>
      </c>
      <c r="N75" s="4">
        <v>3</v>
      </c>
      <c r="O75" s="4" t="s">
        <v>298</v>
      </c>
      <c r="P75" s="84" t="s">
        <v>153</v>
      </c>
      <c r="Q75" s="180">
        <v>0</v>
      </c>
      <c r="R75" s="4" t="s">
        <v>100</v>
      </c>
      <c r="S75" s="27">
        <f t="shared" si="4"/>
        <v>2393.5</v>
      </c>
      <c r="T75" s="28">
        <f t="shared" si="3"/>
        <v>0.05755808472857882</v>
      </c>
    </row>
    <row r="76" spans="1:20" ht="25.5">
      <c r="A76" s="20">
        <v>73</v>
      </c>
      <c r="B76" s="20">
        <v>2009</v>
      </c>
      <c r="C76" s="4" t="s">
        <v>167</v>
      </c>
      <c r="D76" s="4" t="s">
        <v>99</v>
      </c>
      <c r="E76" s="21">
        <v>23006</v>
      </c>
      <c r="F76" s="22">
        <v>624</v>
      </c>
      <c r="G76" s="4">
        <v>2009</v>
      </c>
      <c r="H76" s="23">
        <v>19</v>
      </c>
      <c r="I76" s="24">
        <v>40071</v>
      </c>
      <c r="J76" s="4" t="s">
        <v>332</v>
      </c>
      <c r="K76" s="76">
        <v>9614</v>
      </c>
      <c r="L76" s="76">
        <v>8590</v>
      </c>
      <c r="M76" s="4" t="s">
        <v>298</v>
      </c>
      <c r="N76" s="4">
        <v>2</v>
      </c>
      <c r="O76" s="4" t="s">
        <v>298</v>
      </c>
      <c r="P76" s="84" t="s">
        <v>153</v>
      </c>
      <c r="Q76" s="180">
        <v>0</v>
      </c>
      <c r="R76" s="4" t="s">
        <v>100</v>
      </c>
      <c r="S76" s="27">
        <f t="shared" si="4"/>
        <v>1024</v>
      </c>
      <c r="T76" s="28">
        <f t="shared" si="3"/>
        <v>0.1065113376326191</v>
      </c>
    </row>
    <row r="77" spans="1:20" ht="38.25">
      <c r="A77" s="20">
        <v>74</v>
      </c>
      <c r="B77" s="20">
        <v>2009</v>
      </c>
      <c r="C77" s="4" t="s">
        <v>347</v>
      </c>
      <c r="D77" s="4" t="s">
        <v>307</v>
      </c>
      <c r="E77" s="21">
        <v>23006</v>
      </c>
      <c r="F77" s="22">
        <v>566</v>
      </c>
      <c r="G77" s="4">
        <v>2009</v>
      </c>
      <c r="H77" s="23">
        <v>23</v>
      </c>
      <c r="I77" s="24">
        <v>40072</v>
      </c>
      <c r="J77" s="4" t="s">
        <v>332</v>
      </c>
      <c r="K77" s="76">
        <v>88006.48</v>
      </c>
      <c r="L77" s="76">
        <v>73984.44</v>
      </c>
      <c r="M77" s="4" t="s">
        <v>301</v>
      </c>
      <c r="N77" s="4">
        <v>12</v>
      </c>
      <c r="O77" s="4" t="s">
        <v>298</v>
      </c>
      <c r="P77" s="84" t="s">
        <v>153</v>
      </c>
      <c r="Q77" s="180">
        <v>0</v>
      </c>
      <c r="R77" s="4" t="s">
        <v>503</v>
      </c>
      <c r="S77" s="27">
        <f t="shared" si="4"/>
        <v>14022.039999999994</v>
      </c>
      <c r="T77" s="28">
        <f t="shared" si="3"/>
        <v>0.15932963118170382</v>
      </c>
    </row>
    <row r="78" spans="1:20" ht="38.25">
      <c r="A78" s="20">
        <v>75</v>
      </c>
      <c r="B78" s="20">
        <v>2009</v>
      </c>
      <c r="C78" s="4" t="s">
        <v>348</v>
      </c>
      <c r="D78" s="4" t="s">
        <v>99</v>
      </c>
      <c r="E78" s="21">
        <v>23006</v>
      </c>
      <c r="F78" s="22">
        <v>438</v>
      </c>
      <c r="G78" s="4">
        <v>2009</v>
      </c>
      <c r="H78" s="23">
        <v>80</v>
      </c>
      <c r="I78" s="24">
        <v>40072</v>
      </c>
      <c r="J78" s="4" t="s">
        <v>332</v>
      </c>
      <c r="K78" s="76">
        <v>563562</v>
      </c>
      <c r="L78" s="76">
        <v>563050</v>
      </c>
      <c r="M78" s="4" t="s">
        <v>298</v>
      </c>
      <c r="N78" s="4">
        <v>2</v>
      </c>
      <c r="O78" s="4" t="s">
        <v>298</v>
      </c>
      <c r="P78" s="84" t="s">
        <v>153</v>
      </c>
      <c r="Q78" s="180">
        <v>0</v>
      </c>
      <c r="R78" s="4" t="s">
        <v>503</v>
      </c>
      <c r="S78" s="27">
        <f t="shared" si="4"/>
        <v>512</v>
      </c>
      <c r="T78" s="28">
        <f t="shared" si="3"/>
        <v>0.0009085069610797038</v>
      </c>
    </row>
    <row r="79" spans="1:20" ht="51">
      <c r="A79" s="20">
        <v>76</v>
      </c>
      <c r="B79" s="20">
        <v>2009</v>
      </c>
      <c r="C79" s="4" t="s">
        <v>349</v>
      </c>
      <c r="D79" s="4" t="s">
        <v>307</v>
      </c>
      <c r="E79" s="21">
        <v>23006</v>
      </c>
      <c r="F79" s="22">
        <v>368</v>
      </c>
      <c r="G79" s="4">
        <v>2009</v>
      </c>
      <c r="H79" s="23">
        <v>60</v>
      </c>
      <c r="I79" s="24">
        <v>40073</v>
      </c>
      <c r="J79" s="4" t="s">
        <v>332</v>
      </c>
      <c r="K79" s="76">
        <v>66516.15</v>
      </c>
      <c r="L79" s="76">
        <v>38827.1</v>
      </c>
      <c r="M79" s="4" t="s">
        <v>301</v>
      </c>
      <c r="N79" s="4">
        <v>57</v>
      </c>
      <c r="O79" s="4">
        <v>5</v>
      </c>
      <c r="P79" s="84" t="s">
        <v>596</v>
      </c>
      <c r="Q79" s="180">
        <v>18907.4</v>
      </c>
      <c r="R79" s="185" t="s">
        <v>582</v>
      </c>
      <c r="S79" s="27">
        <f t="shared" si="4"/>
        <v>8781.649999999994</v>
      </c>
      <c r="T79" s="28">
        <f t="shared" si="3"/>
        <v>0.18445453829390596</v>
      </c>
    </row>
    <row r="80" spans="1:20" ht="12.75">
      <c r="A80" s="20">
        <v>77</v>
      </c>
      <c r="B80" s="20">
        <v>2009</v>
      </c>
      <c r="C80" s="4" t="s">
        <v>350</v>
      </c>
      <c r="D80" s="4" t="s">
        <v>297</v>
      </c>
      <c r="E80" s="21">
        <v>23006</v>
      </c>
      <c r="F80" s="22">
        <v>429</v>
      </c>
      <c r="G80" s="4">
        <v>2009</v>
      </c>
      <c r="H80" s="23">
        <v>99</v>
      </c>
      <c r="I80" s="24">
        <v>40072</v>
      </c>
      <c r="J80" s="4" t="s">
        <v>332</v>
      </c>
      <c r="K80" s="76">
        <v>245570.85</v>
      </c>
      <c r="L80" s="76">
        <v>76210.15</v>
      </c>
      <c r="M80" s="4" t="s">
        <v>301</v>
      </c>
      <c r="N80" s="4">
        <v>3</v>
      </c>
      <c r="O80" s="4">
        <v>1</v>
      </c>
      <c r="P80" s="84" t="s">
        <v>153</v>
      </c>
      <c r="Q80" s="180">
        <v>0</v>
      </c>
      <c r="R80" s="4" t="s">
        <v>503</v>
      </c>
      <c r="S80" s="27">
        <f t="shared" si="4"/>
        <v>169360.7</v>
      </c>
      <c r="T80" s="28">
        <f t="shared" si="3"/>
        <v>0.6896612525468719</v>
      </c>
    </row>
    <row r="81" spans="1:20" ht="25.5">
      <c r="A81" s="20">
        <v>78</v>
      </c>
      <c r="B81" s="20">
        <v>2009</v>
      </c>
      <c r="C81" s="4" t="s">
        <v>357</v>
      </c>
      <c r="D81" s="4" t="s">
        <v>307</v>
      </c>
      <c r="E81" s="21">
        <v>23006</v>
      </c>
      <c r="F81" s="22">
        <v>531</v>
      </c>
      <c r="G81" s="4">
        <v>2009</v>
      </c>
      <c r="H81" s="23">
        <v>94</v>
      </c>
      <c r="I81" s="24">
        <v>40073</v>
      </c>
      <c r="J81" s="4" t="s">
        <v>332</v>
      </c>
      <c r="K81" s="76">
        <v>329952.4</v>
      </c>
      <c r="L81" s="76">
        <v>202543.8</v>
      </c>
      <c r="M81" s="4" t="s">
        <v>301</v>
      </c>
      <c r="N81" s="4">
        <v>82</v>
      </c>
      <c r="O81" s="4" t="s">
        <v>298</v>
      </c>
      <c r="P81" s="84" t="s">
        <v>597</v>
      </c>
      <c r="Q81" s="180">
        <v>6337.2</v>
      </c>
      <c r="R81" s="185" t="s">
        <v>578</v>
      </c>
      <c r="S81" s="27">
        <f t="shared" si="4"/>
        <v>121071.40000000002</v>
      </c>
      <c r="T81" s="28">
        <f t="shared" si="3"/>
        <v>0.374121487495025</v>
      </c>
    </row>
    <row r="82" spans="1:20" ht="63.75">
      <c r="A82" s="20">
        <v>79</v>
      </c>
      <c r="B82" s="20">
        <v>2009</v>
      </c>
      <c r="C82" s="4" t="s">
        <v>354</v>
      </c>
      <c r="D82" s="4" t="s">
        <v>307</v>
      </c>
      <c r="E82" s="21">
        <v>23006</v>
      </c>
      <c r="F82" s="22">
        <v>571</v>
      </c>
      <c r="G82" s="4">
        <v>2009</v>
      </c>
      <c r="H82" s="23">
        <v>36</v>
      </c>
      <c r="I82" s="24">
        <v>40073</v>
      </c>
      <c r="J82" s="4" t="s">
        <v>332</v>
      </c>
      <c r="K82" s="76">
        <v>451712.1</v>
      </c>
      <c r="L82" s="76">
        <v>225141.7</v>
      </c>
      <c r="M82" s="4" t="s">
        <v>301</v>
      </c>
      <c r="N82" s="4">
        <v>61</v>
      </c>
      <c r="O82" s="4" t="s">
        <v>298</v>
      </c>
      <c r="P82" s="84" t="s">
        <v>598</v>
      </c>
      <c r="Q82" s="180">
        <v>47794.1</v>
      </c>
      <c r="R82" s="185" t="s">
        <v>578</v>
      </c>
      <c r="S82" s="27">
        <f t="shared" si="4"/>
        <v>178776.3</v>
      </c>
      <c r="T82" s="28">
        <f t="shared" si="3"/>
        <v>0.4426054298149624</v>
      </c>
    </row>
    <row r="83" spans="1:20" ht="12.75">
      <c r="A83" s="20">
        <v>80</v>
      </c>
      <c r="B83" s="20">
        <v>2009</v>
      </c>
      <c r="C83" s="4" t="s">
        <v>358</v>
      </c>
      <c r="D83" s="4" t="s">
        <v>99</v>
      </c>
      <c r="E83" s="21">
        <v>23006</v>
      </c>
      <c r="F83" s="22">
        <v>434</v>
      </c>
      <c r="G83" s="4">
        <v>2009</v>
      </c>
      <c r="H83" s="23">
        <v>0</v>
      </c>
      <c r="I83" s="24">
        <v>40079</v>
      </c>
      <c r="J83" s="4" t="s">
        <v>332</v>
      </c>
      <c r="K83" s="76">
        <v>1383487.22</v>
      </c>
      <c r="L83" s="76">
        <v>895557</v>
      </c>
      <c r="M83" s="4" t="s">
        <v>301</v>
      </c>
      <c r="N83" s="4">
        <v>213</v>
      </c>
      <c r="O83" s="4" t="s">
        <v>298</v>
      </c>
      <c r="P83" s="84" t="s">
        <v>153</v>
      </c>
      <c r="Q83" s="180">
        <v>0</v>
      </c>
      <c r="R83" s="4" t="s">
        <v>503</v>
      </c>
      <c r="S83" s="27">
        <f t="shared" si="4"/>
        <v>487930.22</v>
      </c>
      <c r="T83" s="28">
        <f t="shared" si="3"/>
        <v>0.35268140749431715</v>
      </c>
    </row>
    <row r="84" spans="1:20" ht="12.75">
      <c r="A84" s="20">
        <v>81</v>
      </c>
      <c r="B84" s="20">
        <v>2009</v>
      </c>
      <c r="C84" s="4" t="s">
        <v>360</v>
      </c>
      <c r="D84" s="4" t="s">
        <v>297</v>
      </c>
      <c r="E84" s="21">
        <v>23006</v>
      </c>
      <c r="F84" s="22">
        <v>375</v>
      </c>
      <c r="G84" s="4">
        <v>2009</v>
      </c>
      <c r="H84" s="23">
        <v>61</v>
      </c>
      <c r="I84" s="24">
        <v>40081</v>
      </c>
      <c r="J84" s="4" t="s">
        <v>332</v>
      </c>
      <c r="K84" s="76">
        <v>93200.04</v>
      </c>
      <c r="L84" s="76">
        <v>54699.96</v>
      </c>
      <c r="M84" s="4" t="s">
        <v>298</v>
      </c>
      <c r="N84" s="4">
        <v>2</v>
      </c>
      <c r="O84" s="4">
        <v>1</v>
      </c>
      <c r="P84" s="84" t="s">
        <v>153</v>
      </c>
      <c r="Q84" s="180">
        <v>0</v>
      </c>
      <c r="R84" s="4" t="s">
        <v>503</v>
      </c>
      <c r="S84" s="27">
        <f t="shared" si="4"/>
        <v>38500.079999999994</v>
      </c>
      <c r="T84" s="28">
        <f t="shared" si="3"/>
        <v>0.4130908098322704</v>
      </c>
    </row>
    <row r="85" spans="1:20" ht="18">
      <c r="A85" s="20">
        <v>82</v>
      </c>
      <c r="B85" s="20">
        <v>2009</v>
      </c>
      <c r="C85" s="4" t="s">
        <v>369</v>
      </c>
      <c r="D85" s="4" t="s">
        <v>297</v>
      </c>
      <c r="E85" s="21">
        <v>23006</v>
      </c>
      <c r="F85" s="22">
        <v>447</v>
      </c>
      <c r="G85" s="4">
        <v>2009</v>
      </c>
      <c r="H85" s="23">
        <v>71</v>
      </c>
      <c r="I85" s="24">
        <v>40081</v>
      </c>
      <c r="J85" s="4" t="s">
        <v>332</v>
      </c>
      <c r="K85" s="76">
        <v>6120</v>
      </c>
      <c r="L85" s="78" t="s">
        <v>12</v>
      </c>
      <c r="M85" s="4" t="s">
        <v>298</v>
      </c>
      <c r="N85" s="4" t="s">
        <v>599</v>
      </c>
      <c r="O85" s="4">
        <v>1</v>
      </c>
      <c r="P85" s="237" t="s">
        <v>576</v>
      </c>
      <c r="Q85" s="237"/>
      <c r="R85" s="238"/>
      <c r="S85" s="27">
        <v>0</v>
      </c>
      <c r="T85" s="28">
        <f t="shared" si="3"/>
        <v>0</v>
      </c>
    </row>
    <row r="86" spans="1:20" ht="25.5">
      <c r="A86" s="20">
        <v>83</v>
      </c>
      <c r="B86" s="20">
        <v>2009</v>
      </c>
      <c r="C86" s="4" t="s">
        <v>370</v>
      </c>
      <c r="D86" s="4" t="s">
        <v>99</v>
      </c>
      <c r="E86" s="107">
        <v>23006</v>
      </c>
      <c r="F86" s="22">
        <v>427</v>
      </c>
      <c r="G86" s="4">
        <v>2009</v>
      </c>
      <c r="H86" s="23">
        <v>8</v>
      </c>
      <c r="I86" s="24">
        <v>40084</v>
      </c>
      <c r="J86" s="4" t="s">
        <v>332</v>
      </c>
      <c r="K86" s="76">
        <v>24065.86</v>
      </c>
      <c r="L86" s="76">
        <v>17870.19</v>
      </c>
      <c r="M86" s="4" t="s">
        <v>298</v>
      </c>
      <c r="N86" s="4">
        <v>1</v>
      </c>
      <c r="O86" s="4" t="s">
        <v>298</v>
      </c>
      <c r="P86" s="84" t="s">
        <v>153</v>
      </c>
      <c r="Q86" s="180">
        <v>0</v>
      </c>
      <c r="R86" s="4" t="s">
        <v>503</v>
      </c>
      <c r="S86" s="27">
        <f aca="true" t="shared" si="5" ref="S86:S94">SUM((K86-Q86)-L86)</f>
        <v>6195.670000000002</v>
      </c>
      <c r="T86" s="28">
        <f t="shared" si="3"/>
        <v>0.25744644072557565</v>
      </c>
    </row>
    <row r="87" spans="1:20" ht="25.5">
      <c r="A87" s="20">
        <v>84</v>
      </c>
      <c r="B87" s="20">
        <v>2009</v>
      </c>
      <c r="C87" s="4" t="s">
        <v>372</v>
      </c>
      <c r="D87" s="4" t="s">
        <v>99</v>
      </c>
      <c r="E87" s="21">
        <v>23006</v>
      </c>
      <c r="F87" s="22">
        <v>653</v>
      </c>
      <c r="G87" s="4">
        <v>2009</v>
      </c>
      <c r="H87" s="23">
        <v>81</v>
      </c>
      <c r="I87" s="24">
        <v>40094</v>
      </c>
      <c r="J87" s="4" t="s">
        <v>378</v>
      </c>
      <c r="K87" s="76">
        <v>195452.9</v>
      </c>
      <c r="L87" s="76">
        <v>116981</v>
      </c>
      <c r="M87" s="4" t="s">
        <v>301</v>
      </c>
      <c r="N87" s="4">
        <v>6</v>
      </c>
      <c r="O87" s="4" t="s">
        <v>298</v>
      </c>
      <c r="P87" s="84" t="s">
        <v>153</v>
      </c>
      <c r="Q87" s="180">
        <v>0</v>
      </c>
      <c r="R87" s="4" t="s">
        <v>503</v>
      </c>
      <c r="S87" s="27">
        <f t="shared" si="5"/>
        <v>78471.9</v>
      </c>
      <c r="T87" s="28">
        <f t="shared" si="3"/>
        <v>0.4014875194995827</v>
      </c>
    </row>
    <row r="88" spans="1:20" ht="25.5">
      <c r="A88" s="20">
        <v>85</v>
      </c>
      <c r="B88" s="20">
        <v>2009</v>
      </c>
      <c r="C88" s="4" t="s">
        <v>373</v>
      </c>
      <c r="D88" s="4" t="s">
        <v>307</v>
      </c>
      <c r="E88" s="21">
        <v>23006</v>
      </c>
      <c r="F88" s="22">
        <v>749</v>
      </c>
      <c r="G88" s="4">
        <v>2009</v>
      </c>
      <c r="H88" s="23">
        <v>49</v>
      </c>
      <c r="I88" s="24">
        <v>40086</v>
      </c>
      <c r="J88" s="4" t="s">
        <v>332</v>
      </c>
      <c r="K88" s="76">
        <v>246305</v>
      </c>
      <c r="L88" s="76">
        <v>157371.7</v>
      </c>
      <c r="M88" s="4" t="s">
        <v>301</v>
      </c>
      <c r="N88" s="4">
        <v>33</v>
      </c>
      <c r="O88" s="4" t="s">
        <v>298</v>
      </c>
      <c r="P88" s="84" t="s">
        <v>600</v>
      </c>
      <c r="Q88" s="180">
        <v>5585</v>
      </c>
      <c r="R88" s="185" t="s">
        <v>578</v>
      </c>
      <c r="S88" s="27">
        <f t="shared" si="5"/>
        <v>83348.29999999999</v>
      </c>
      <c r="T88" s="28">
        <f t="shared" si="3"/>
        <v>0.3462458457959455</v>
      </c>
    </row>
    <row r="89" spans="1:20" ht="12.75">
      <c r="A89" s="20">
        <v>86</v>
      </c>
      <c r="B89" s="20">
        <v>2009</v>
      </c>
      <c r="C89" s="4" t="s">
        <v>374</v>
      </c>
      <c r="D89" s="4" t="s">
        <v>297</v>
      </c>
      <c r="E89" s="21">
        <v>23006</v>
      </c>
      <c r="F89" s="22">
        <v>422</v>
      </c>
      <c r="G89" s="4">
        <v>2009</v>
      </c>
      <c r="H89" s="23">
        <v>77</v>
      </c>
      <c r="I89" s="24">
        <v>40086</v>
      </c>
      <c r="J89" s="4" t="s">
        <v>332</v>
      </c>
      <c r="K89" s="76">
        <v>2122074.24</v>
      </c>
      <c r="L89" s="76">
        <v>1159999.92</v>
      </c>
      <c r="M89" s="4" t="s">
        <v>298</v>
      </c>
      <c r="N89" s="66">
        <v>1</v>
      </c>
      <c r="O89" s="66" t="s">
        <v>153</v>
      </c>
      <c r="P89" s="84" t="s">
        <v>153</v>
      </c>
      <c r="Q89" s="180">
        <v>0</v>
      </c>
      <c r="R89" s="4" t="s">
        <v>503</v>
      </c>
      <c r="S89" s="27">
        <f t="shared" si="5"/>
        <v>962074.3200000003</v>
      </c>
      <c r="T89" s="28">
        <f t="shared" si="3"/>
        <v>0.45336506228924406</v>
      </c>
    </row>
    <row r="90" spans="1:20" ht="51">
      <c r="A90" s="20">
        <v>87</v>
      </c>
      <c r="B90" s="20">
        <v>2009</v>
      </c>
      <c r="C90" s="4" t="s">
        <v>377</v>
      </c>
      <c r="D90" s="4" t="s">
        <v>152</v>
      </c>
      <c r="E90" s="21">
        <v>23006</v>
      </c>
      <c r="F90" s="22">
        <v>1</v>
      </c>
      <c r="G90" s="4">
        <v>2009</v>
      </c>
      <c r="H90" s="23">
        <v>58</v>
      </c>
      <c r="I90" s="24">
        <v>40107</v>
      </c>
      <c r="J90" s="4" t="s">
        <v>378</v>
      </c>
      <c r="K90" s="76">
        <v>621368.5</v>
      </c>
      <c r="L90" s="76">
        <v>163715</v>
      </c>
      <c r="M90" s="4" t="s">
        <v>153</v>
      </c>
      <c r="N90" s="4">
        <v>7</v>
      </c>
      <c r="O90" s="4" t="s">
        <v>601</v>
      </c>
      <c r="P90" s="84" t="s">
        <v>153</v>
      </c>
      <c r="Q90" s="180">
        <v>0</v>
      </c>
      <c r="R90" s="4" t="s">
        <v>503</v>
      </c>
      <c r="S90" s="27">
        <f t="shared" si="5"/>
        <v>457653.5</v>
      </c>
      <c r="T90" s="28">
        <f t="shared" si="3"/>
        <v>0.7365251054728393</v>
      </c>
    </row>
    <row r="91" spans="1:20" ht="25.5">
      <c r="A91" s="20">
        <v>88</v>
      </c>
      <c r="B91" s="20">
        <v>2009</v>
      </c>
      <c r="C91" s="4" t="s">
        <v>379</v>
      </c>
      <c r="D91" s="4" t="s">
        <v>99</v>
      </c>
      <c r="E91" s="21">
        <v>23006</v>
      </c>
      <c r="F91" s="22">
        <v>528</v>
      </c>
      <c r="G91" s="4">
        <v>2009</v>
      </c>
      <c r="H91" s="23">
        <v>71</v>
      </c>
      <c r="I91" s="24">
        <v>40092</v>
      </c>
      <c r="J91" s="4" t="s">
        <v>378</v>
      </c>
      <c r="K91" s="76">
        <v>7372547</v>
      </c>
      <c r="L91" s="76">
        <v>3249050</v>
      </c>
      <c r="M91" s="4" t="s">
        <v>301</v>
      </c>
      <c r="N91" s="4">
        <v>2</v>
      </c>
      <c r="O91" s="4" t="s">
        <v>298</v>
      </c>
      <c r="P91" s="84" t="s">
        <v>153</v>
      </c>
      <c r="Q91" s="180">
        <v>0</v>
      </c>
      <c r="R91" s="4" t="s">
        <v>503</v>
      </c>
      <c r="S91" s="27">
        <f t="shared" si="5"/>
        <v>4123497</v>
      </c>
      <c r="T91" s="28">
        <f t="shared" si="3"/>
        <v>0.5593042675753712</v>
      </c>
    </row>
    <row r="92" spans="1:20" ht="51">
      <c r="A92" s="20">
        <v>89</v>
      </c>
      <c r="B92" s="20">
        <v>2009</v>
      </c>
      <c r="C92" s="4" t="s">
        <v>159</v>
      </c>
      <c r="D92" s="4" t="s">
        <v>99</v>
      </c>
      <c r="E92" s="21">
        <v>23006</v>
      </c>
      <c r="F92" s="22">
        <v>723</v>
      </c>
      <c r="G92" s="4">
        <v>2009</v>
      </c>
      <c r="H92" s="23">
        <v>9</v>
      </c>
      <c r="I92" s="24">
        <v>40120</v>
      </c>
      <c r="J92" s="4" t="s">
        <v>422</v>
      </c>
      <c r="K92" s="76">
        <v>4399663.28</v>
      </c>
      <c r="L92" s="76">
        <v>2315394.3</v>
      </c>
      <c r="M92" s="4" t="s">
        <v>301</v>
      </c>
      <c r="N92" s="4">
        <v>648</v>
      </c>
      <c r="O92" s="4" t="s">
        <v>298</v>
      </c>
      <c r="P92" s="84" t="s">
        <v>602</v>
      </c>
      <c r="Q92" s="180">
        <v>1725791</v>
      </c>
      <c r="R92" s="185" t="s">
        <v>578</v>
      </c>
      <c r="S92" s="27">
        <f t="shared" si="5"/>
        <v>358477.98000000045</v>
      </c>
      <c r="T92" s="28">
        <f t="shared" si="3"/>
        <v>0.13406697944450824</v>
      </c>
    </row>
    <row r="93" spans="1:20" ht="25.5">
      <c r="A93" s="20">
        <v>90</v>
      </c>
      <c r="B93" s="20">
        <v>2009</v>
      </c>
      <c r="C93" s="4" t="s">
        <v>387</v>
      </c>
      <c r="D93" s="4" t="s">
        <v>297</v>
      </c>
      <c r="E93" s="21">
        <v>23006</v>
      </c>
      <c r="F93" s="22">
        <v>366</v>
      </c>
      <c r="G93" s="4">
        <v>2009</v>
      </c>
      <c r="H93" s="23">
        <v>71</v>
      </c>
      <c r="I93" s="24">
        <v>40116</v>
      </c>
      <c r="J93" s="4" t="s">
        <v>378</v>
      </c>
      <c r="K93" s="76">
        <v>206979.96</v>
      </c>
      <c r="L93" s="76">
        <v>99792</v>
      </c>
      <c r="M93" s="4" t="s">
        <v>298</v>
      </c>
      <c r="N93" s="66">
        <v>1</v>
      </c>
      <c r="O93" s="66" t="s">
        <v>153</v>
      </c>
      <c r="P93" s="84" t="s">
        <v>153</v>
      </c>
      <c r="Q93" s="180">
        <v>0</v>
      </c>
      <c r="R93" s="4" t="s">
        <v>503</v>
      </c>
      <c r="S93" s="27">
        <f t="shared" si="5"/>
        <v>107187.95999999999</v>
      </c>
      <c r="T93" s="28">
        <f t="shared" si="3"/>
        <v>0.5178663673526654</v>
      </c>
    </row>
    <row r="94" spans="1:20" ht="51">
      <c r="A94" s="20">
        <v>91</v>
      </c>
      <c r="B94" s="20">
        <v>2009</v>
      </c>
      <c r="C94" s="4" t="s">
        <v>358</v>
      </c>
      <c r="D94" s="4" t="s">
        <v>99</v>
      </c>
      <c r="E94" s="21">
        <v>23006</v>
      </c>
      <c r="F94" s="22">
        <v>724</v>
      </c>
      <c r="G94" s="4">
        <v>2009</v>
      </c>
      <c r="H94" s="23">
        <v>45</v>
      </c>
      <c r="I94" s="24">
        <v>40120</v>
      </c>
      <c r="J94" s="4" t="s">
        <v>422</v>
      </c>
      <c r="K94" s="76">
        <v>2364043.1</v>
      </c>
      <c r="L94" s="76">
        <v>1750039.2</v>
      </c>
      <c r="M94" s="4" t="s">
        <v>301</v>
      </c>
      <c r="N94" s="4">
        <v>466</v>
      </c>
      <c r="O94" s="4" t="s">
        <v>298</v>
      </c>
      <c r="P94" s="84" t="s">
        <v>603</v>
      </c>
      <c r="Q94" s="180">
        <v>48418</v>
      </c>
      <c r="R94" s="185" t="s">
        <v>578</v>
      </c>
      <c r="S94" s="27">
        <f t="shared" si="5"/>
        <v>565585.9000000001</v>
      </c>
      <c r="T94" s="28">
        <f t="shared" si="3"/>
        <v>0.24424761158444866</v>
      </c>
    </row>
    <row r="95" spans="1:20" ht="18">
      <c r="A95" s="20">
        <v>92</v>
      </c>
      <c r="B95" s="20">
        <v>2009</v>
      </c>
      <c r="C95" s="4" t="s">
        <v>397</v>
      </c>
      <c r="D95" s="4" t="s">
        <v>398</v>
      </c>
      <c r="E95" s="21">
        <v>23006</v>
      </c>
      <c r="F95" s="22">
        <v>447</v>
      </c>
      <c r="G95" s="4">
        <v>2009</v>
      </c>
      <c r="H95" s="23">
        <v>71</v>
      </c>
      <c r="I95" s="24">
        <v>40107</v>
      </c>
      <c r="J95" s="4" t="s">
        <v>378</v>
      </c>
      <c r="K95" s="76">
        <v>6120</v>
      </c>
      <c r="L95" s="78" t="s">
        <v>12</v>
      </c>
      <c r="M95" s="4" t="s">
        <v>153</v>
      </c>
      <c r="N95" s="4">
        <v>3</v>
      </c>
      <c r="O95" s="4">
        <v>1</v>
      </c>
      <c r="P95" s="237" t="s">
        <v>576</v>
      </c>
      <c r="Q95" s="237"/>
      <c r="R95" s="238"/>
      <c r="S95" s="27">
        <v>0</v>
      </c>
      <c r="T95" s="28">
        <f t="shared" si="3"/>
        <v>0</v>
      </c>
    </row>
    <row r="96" spans="1:20" ht="12.75">
      <c r="A96" s="20">
        <v>93</v>
      </c>
      <c r="B96" s="20">
        <v>2009</v>
      </c>
      <c r="C96" s="4" t="s">
        <v>399</v>
      </c>
      <c r="D96" s="4" t="s">
        <v>297</v>
      </c>
      <c r="E96" s="21">
        <v>23006</v>
      </c>
      <c r="F96" s="22">
        <v>682</v>
      </c>
      <c r="G96" s="4">
        <v>2009</v>
      </c>
      <c r="H96" s="23">
        <v>42</v>
      </c>
      <c r="I96" s="24">
        <v>40108</v>
      </c>
      <c r="J96" s="4" t="s">
        <v>378</v>
      </c>
      <c r="K96" s="76">
        <v>81986.67</v>
      </c>
      <c r="L96" s="76">
        <v>29999.75</v>
      </c>
      <c r="M96" s="4" t="s">
        <v>153</v>
      </c>
      <c r="N96" s="4">
        <v>1</v>
      </c>
      <c r="O96" s="4" t="s">
        <v>298</v>
      </c>
      <c r="P96" s="84" t="s">
        <v>153</v>
      </c>
      <c r="Q96" s="180">
        <v>0</v>
      </c>
      <c r="R96" s="4" t="s">
        <v>503</v>
      </c>
      <c r="S96" s="27">
        <f aca="true" t="shared" si="6" ref="S96:S118">SUM((K96-Q96)-L96)</f>
        <v>51986.92</v>
      </c>
      <c r="T96" s="28">
        <f t="shared" si="3"/>
        <v>0.634089907542287</v>
      </c>
    </row>
    <row r="97" spans="1:20" ht="12.75">
      <c r="A97" s="20">
        <v>94</v>
      </c>
      <c r="B97" s="20">
        <v>2009</v>
      </c>
      <c r="C97" s="4" t="s">
        <v>400</v>
      </c>
      <c r="D97" s="4" t="s">
        <v>398</v>
      </c>
      <c r="E97" s="21">
        <v>23006</v>
      </c>
      <c r="F97" s="22">
        <v>496</v>
      </c>
      <c r="G97" s="4">
        <v>2009</v>
      </c>
      <c r="H97" s="23">
        <v>11</v>
      </c>
      <c r="I97" s="24">
        <v>40108</v>
      </c>
      <c r="J97" s="4" t="s">
        <v>378</v>
      </c>
      <c r="K97" s="76">
        <v>36005.76</v>
      </c>
      <c r="L97" s="76">
        <v>34565.5296</v>
      </c>
      <c r="M97" s="4" t="s">
        <v>153</v>
      </c>
      <c r="N97" s="4">
        <v>1</v>
      </c>
      <c r="O97" s="4" t="s">
        <v>298</v>
      </c>
      <c r="P97" s="84" t="s">
        <v>153</v>
      </c>
      <c r="Q97" s="180">
        <v>0</v>
      </c>
      <c r="R97" s="4" t="s">
        <v>503</v>
      </c>
      <c r="S97" s="27">
        <f t="shared" si="6"/>
        <v>1440.2304000000004</v>
      </c>
      <c r="T97" s="28">
        <f t="shared" si="3"/>
        <v>0.04000000000000001</v>
      </c>
    </row>
    <row r="98" spans="1:20" ht="25.5">
      <c r="A98" s="20">
        <v>95</v>
      </c>
      <c r="B98" s="20">
        <v>2009</v>
      </c>
      <c r="C98" s="4" t="s">
        <v>401</v>
      </c>
      <c r="D98" s="4" t="s">
        <v>148</v>
      </c>
      <c r="E98" s="21">
        <v>23006</v>
      </c>
      <c r="F98" s="22">
        <v>806</v>
      </c>
      <c r="G98" s="4">
        <v>2009</v>
      </c>
      <c r="H98" s="23">
        <v>90</v>
      </c>
      <c r="I98" s="24">
        <v>40108</v>
      </c>
      <c r="J98" s="4" t="s">
        <v>378</v>
      </c>
      <c r="K98" s="76">
        <v>16570.4</v>
      </c>
      <c r="L98" s="76">
        <v>4508</v>
      </c>
      <c r="M98" s="4" t="s">
        <v>150</v>
      </c>
      <c r="N98" s="4">
        <v>2</v>
      </c>
      <c r="O98" s="4" t="s">
        <v>298</v>
      </c>
      <c r="P98" s="84" t="s">
        <v>153</v>
      </c>
      <c r="Q98" s="180">
        <v>0</v>
      </c>
      <c r="R98" s="4" t="s">
        <v>100</v>
      </c>
      <c r="S98" s="27">
        <f t="shared" si="6"/>
        <v>12062.400000000001</v>
      </c>
      <c r="T98" s="28">
        <f t="shared" si="3"/>
        <v>0.7279486312943563</v>
      </c>
    </row>
    <row r="99" spans="1:20" ht="25.5">
      <c r="A99" s="20">
        <v>96</v>
      </c>
      <c r="B99" s="20">
        <v>2009</v>
      </c>
      <c r="C99" s="4" t="s">
        <v>402</v>
      </c>
      <c r="D99" s="4" t="s">
        <v>148</v>
      </c>
      <c r="E99" s="21">
        <v>23006</v>
      </c>
      <c r="F99" s="22">
        <v>737</v>
      </c>
      <c r="G99" s="4">
        <v>2009</v>
      </c>
      <c r="H99" s="23">
        <v>14</v>
      </c>
      <c r="I99" s="24">
        <v>40108</v>
      </c>
      <c r="J99" s="4" t="s">
        <v>378</v>
      </c>
      <c r="K99" s="76">
        <v>22588</v>
      </c>
      <c r="L99" s="76">
        <v>13944</v>
      </c>
      <c r="M99" s="4" t="s">
        <v>150</v>
      </c>
      <c r="N99" s="4">
        <v>11</v>
      </c>
      <c r="O99" s="4" t="s">
        <v>298</v>
      </c>
      <c r="P99" s="84" t="s">
        <v>153</v>
      </c>
      <c r="Q99" s="180">
        <v>0</v>
      </c>
      <c r="R99" s="4" t="s">
        <v>100</v>
      </c>
      <c r="S99" s="27">
        <f t="shared" si="6"/>
        <v>8644</v>
      </c>
      <c r="T99" s="28">
        <f t="shared" si="3"/>
        <v>0.38268106959447495</v>
      </c>
    </row>
    <row r="100" spans="1:20" ht="38.25">
      <c r="A100" s="20">
        <v>97</v>
      </c>
      <c r="B100" s="20">
        <v>2009</v>
      </c>
      <c r="C100" s="4" t="s">
        <v>348</v>
      </c>
      <c r="D100" s="4" t="s">
        <v>152</v>
      </c>
      <c r="E100" s="21">
        <v>23006</v>
      </c>
      <c r="F100" s="22">
        <v>560</v>
      </c>
      <c r="G100" s="4">
        <v>2009</v>
      </c>
      <c r="H100" s="23">
        <v>56</v>
      </c>
      <c r="I100" s="24">
        <v>40108</v>
      </c>
      <c r="J100" s="4" t="s">
        <v>378</v>
      </c>
      <c r="K100" s="76">
        <v>163077</v>
      </c>
      <c r="L100" s="76">
        <v>159600</v>
      </c>
      <c r="M100" s="4" t="s">
        <v>153</v>
      </c>
      <c r="N100" s="4">
        <v>2</v>
      </c>
      <c r="O100" s="4" t="s">
        <v>298</v>
      </c>
      <c r="P100" s="84" t="s">
        <v>153</v>
      </c>
      <c r="Q100" s="180">
        <v>0</v>
      </c>
      <c r="R100" s="4" t="s">
        <v>503</v>
      </c>
      <c r="S100" s="27">
        <f t="shared" si="6"/>
        <v>3477</v>
      </c>
      <c r="T100" s="28">
        <f t="shared" si="3"/>
        <v>0.02132121635791681</v>
      </c>
    </row>
    <row r="101" spans="1:20" ht="63.75">
      <c r="A101" s="20">
        <v>98</v>
      </c>
      <c r="B101" s="20">
        <v>2009</v>
      </c>
      <c r="C101" s="4" t="s">
        <v>404</v>
      </c>
      <c r="D101" s="4" t="s">
        <v>405</v>
      </c>
      <c r="E101" s="21">
        <v>23006</v>
      </c>
      <c r="F101" s="22">
        <v>451</v>
      </c>
      <c r="G101" s="4">
        <v>2009</v>
      </c>
      <c r="H101" s="23">
        <v>39</v>
      </c>
      <c r="I101" s="24">
        <v>40130</v>
      </c>
      <c r="J101" s="4" t="s">
        <v>422</v>
      </c>
      <c r="K101" s="76">
        <v>10298.68</v>
      </c>
      <c r="L101" s="76">
        <v>4021.34</v>
      </c>
      <c r="M101" s="4" t="s">
        <v>153</v>
      </c>
      <c r="N101" s="4">
        <v>36</v>
      </c>
      <c r="O101" s="4" t="s">
        <v>604</v>
      </c>
      <c r="P101" s="84" t="s">
        <v>605</v>
      </c>
      <c r="Q101" s="180">
        <v>4679.04</v>
      </c>
      <c r="R101" s="185" t="s">
        <v>578</v>
      </c>
      <c r="S101" s="27">
        <f t="shared" si="6"/>
        <v>1598.3000000000002</v>
      </c>
      <c r="T101" s="28">
        <f t="shared" si="3"/>
        <v>0.28441323643507416</v>
      </c>
    </row>
    <row r="102" spans="1:20" ht="38.25">
      <c r="A102" s="20">
        <v>99</v>
      </c>
      <c r="B102" s="20">
        <v>2009</v>
      </c>
      <c r="C102" s="4" t="s">
        <v>406</v>
      </c>
      <c r="D102" s="4" t="s">
        <v>152</v>
      </c>
      <c r="E102" s="21">
        <v>23006</v>
      </c>
      <c r="F102" s="22">
        <v>389</v>
      </c>
      <c r="G102" s="4">
        <v>2009</v>
      </c>
      <c r="H102" s="23">
        <v>85</v>
      </c>
      <c r="I102" s="24">
        <v>40114</v>
      </c>
      <c r="J102" s="4" t="s">
        <v>378</v>
      </c>
      <c r="K102" s="76">
        <v>482613.55</v>
      </c>
      <c r="L102" s="76">
        <v>212652.3</v>
      </c>
      <c r="M102" s="4" t="s">
        <v>410</v>
      </c>
      <c r="N102" s="4">
        <v>7</v>
      </c>
      <c r="O102" s="4" t="s">
        <v>298</v>
      </c>
      <c r="P102" s="84" t="s">
        <v>606</v>
      </c>
      <c r="Q102" s="180">
        <v>258431.84</v>
      </c>
      <c r="R102" s="185" t="s">
        <v>578</v>
      </c>
      <c r="S102" s="27">
        <f t="shared" si="6"/>
        <v>11529.410000000003</v>
      </c>
      <c r="T102" s="28">
        <f t="shared" si="3"/>
        <v>0.051428860989596356</v>
      </c>
    </row>
    <row r="103" spans="1:20" ht="12.75">
      <c r="A103" s="20">
        <v>100</v>
      </c>
      <c r="B103" s="20">
        <v>2009</v>
      </c>
      <c r="C103" s="4" t="s">
        <v>407</v>
      </c>
      <c r="D103" s="4" t="s">
        <v>148</v>
      </c>
      <c r="E103" s="21">
        <v>23006</v>
      </c>
      <c r="F103" s="22">
        <v>833</v>
      </c>
      <c r="G103" s="4">
        <v>2009</v>
      </c>
      <c r="H103" s="23">
        <v>62</v>
      </c>
      <c r="I103" s="24">
        <v>40114</v>
      </c>
      <c r="J103" s="4" t="s">
        <v>378</v>
      </c>
      <c r="K103" s="76">
        <v>144243.06</v>
      </c>
      <c r="L103" s="76">
        <v>81139.2</v>
      </c>
      <c r="M103" s="4" t="s">
        <v>409</v>
      </c>
      <c r="N103" s="4">
        <v>7</v>
      </c>
      <c r="O103" s="4" t="s">
        <v>298</v>
      </c>
      <c r="P103" s="84" t="s">
        <v>153</v>
      </c>
      <c r="Q103" s="180">
        <v>0</v>
      </c>
      <c r="R103" s="4" t="s">
        <v>503</v>
      </c>
      <c r="S103" s="27">
        <f t="shared" si="6"/>
        <v>63103.86</v>
      </c>
      <c r="T103" s="28">
        <f t="shared" si="3"/>
        <v>0.4374828154643974</v>
      </c>
    </row>
    <row r="104" spans="1:20" s="52" customFormat="1" ht="38.25">
      <c r="A104" s="192">
        <v>101</v>
      </c>
      <c r="B104" s="192">
        <v>2009</v>
      </c>
      <c r="C104" s="66" t="s">
        <v>411</v>
      </c>
      <c r="D104" s="66" t="s">
        <v>148</v>
      </c>
      <c r="E104" s="46">
        <v>23006</v>
      </c>
      <c r="F104" s="50">
        <v>671</v>
      </c>
      <c r="G104" s="66">
        <v>2009</v>
      </c>
      <c r="H104" s="45">
        <v>62</v>
      </c>
      <c r="I104" s="197" t="s">
        <v>535</v>
      </c>
      <c r="K104" s="186">
        <v>7182.79</v>
      </c>
      <c r="L104" s="197" t="s">
        <v>535</v>
      </c>
      <c r="M104" s="66" t="s">
        <v>301</v>
      </c>
      <c r="N104" s="66">
        <v>54</v>
      </c>
      <c r="O104" s="66" t="s">
        <v>298</v>
      </c>
      <c r="P104" s="190" t="s">
        <v>503</v>
      </c>
      <c r="Q104" s="191">
        <v>0</v>
      </c>
      <c r="R104" s="66" t="s">
        <v>607</v>
      </c>
      <c r="S104" s="195">
        <v>0</v>
      </c>
      <c r="T104" s="196">
        <f t="shared" si="3"/>
        <v>0</v>
      </c>
    </row>
    <row r="105" spans="1:20" ht="25.5">
      <c r="A105" s="20">
        <v>102</v>
      </c>
      <c r="B105" s="20">
        <v>2009</v>
      </c>
      <c r="C105" s="4" t="s">
        <v>412</v>
      </c>
      <c r="D105" s="4" t="s">
        <v>398</v>
      </c>
      <c r="E105" s="21">
        <v>23006</v>
      </c>
      <c r="F105" s="22">
        <v>327</v>
      </c>
      <c r="G105" s="4">
        <v>2009</v>
      </c>
      <c r="H105" s="23">
        <v>73</v>
      </c>
      <c r="I105" s="24">
        <v>40114</v>
      </c>
      <c r="J105" s="4" t="s">
        <v>378</v>
      </c>
      <c r="K105" s="76">
        <v>1113172.21</v>
      </c>
      <c r="L105" s="76">
        <v>726164.41</v>
      </c>
      <c r="M105" s="4" t="s">
        <v>153</v>
      </c>
      <c r="N105" s="4">
        <v>1</v>
      </c>
      <c r="O105" s="4" t="s">
        <v>298</v>
      </c>
      <c r="P105" s="84" t="s">
        <v>153</v>
      </c>
      <c r="Q105" s="180">
        <v>0</v>
      </c>
      <c r="R105" s="4" t="s">
        <v>503</v>
      </c>
      <c r="S105" s="27">
        <f t="shared" si="6"/>
        <v>387007.79999999993</v>
      </c>
      <c r="T105" s="28">
        <f t="shared" si="3"/>
        <v>0.3476621106091033</v>
      </c>
    </row>
    <row r="106" spans="1:20" ht="76.5">
      <c r="A106" s="20">
        <v>103</v>
      </c>
      <c r="B106" s="20">
        <v>2009</v>
      </c>
      <c r="C106" s="4" t="s">
        <v>420</v>
      </c>
      <c r="D106" s="4" t="s">
        <v>307</v>
      </c>
      <c r="E106" s="21">
        <v>23006</v>
      </c>
      <c r="F106" s="22">
        <v>346</v>
      </c>
      <c r="G106" s="4">
        <v>2009</v>
      </c>
      <c r="H106" s="23">
        <v>8</v>
      </c>
      <c r="I106" s="24">
        <v>40120</v>
      </c>
      <c r="J106" s="4" t="s">
        <v>422</v>
      </c>
      <c r="K106" s="76">
        <v>17962</v>
      </c>
      <c r="L106" s="76">
        <v>17962</v>
      </c>
      <c r="M106" s="4" t="s">
        <v>153</v>
      </c>
      <c r="N106" s="4">
        <v>1</v>
      </c>
      <c r="O106" s="4" t="s">
        <v>298</v>
      </c>
      <c r="P106" s="84" t="s">
        <v>153</v>
      </c>
      <c r="Q106" s="180">
        <v>0</v>
      </c>
      <c r="R106" s="4" t="s">
        <v>100</v>
      </c>
      <c r="S106" s="27">
        <f t="shared" si="6"/>
        <v>0</v>
      </c>
      <c r="T106" s="28">
        <f t="shared" si="3"/>
        <v>0</v>
      </c>
    </row>
    <row r="107" spans="1:20" ht="38.25">
      <c r="A107" s="20">
        <v>104</v>
      </c>
      <c r="B107" s="20">
        <v>2009</v>
      </c>
      <c r="C107" s="4" t="s">
        <v>380</v>
      </c>
      <c r="D107" s="4" t="s">
        <v>307</v>
      </c>
      <c r="E107" s="21">
        <v>23006</v>
      </c>
      <c r="F107" s="22">
        <v>231</v>
      </c>
      <c r="G107" s="4">
        <v>2009</v>
      </c>
      <c r="H107" s="23">
        <v>13</v>
      </c>
      <c r="I107" s="24">
        <v>40128</v>
      </c>
      <c r="J107" s="4" t="s">
        <v>422</v>
      </c>
      <c r="K107" s="76">
        <v>9204.86</v>
      </c>
      <c r="L107" s="76">
        <v>3742.11</v>
      </c>
      <c r="M107" s="4" t="s">
        <v>153</v>
      </c>
      <c r="N107" s="4">
        <v>15</v>
      </c>
      <c r="O107" s="4" t="s">
        <v>298</v>
      </c>
      <c r="P107" s="84" t="s">
        <v>608</v>
      </c>
      <c r="Q107" s="180">
        <v>67.08</v>
      </c>
      <c r="R107" s="185" t="s">
        <v>578</v>
      </c>
      <c r="S107" s="27">
        <f t="shared" si="6"/>
        <v>5395.67</v>
      </c>
      <c r="T107" s="28">
        <f t="shared" si="3"/>
        <v>0.5904793067900518</v>
      </c>
    </row>
    <row r="108" spans="1:20" ht="12.75">
      <c r="A108" s="20">
        <v>105</v>
      </c>
      <c r="B108" s="20">
        <v>2009</v>
      </c>
      <c r="C108" s="4" t="s">
        <v>421</v>
      </c>
      <c r="D108" s="4" t="s">
        <v>148</v>
      </c>
      <c r="E108" s="21">
        <v>23006</v>
      </c>
      <c r="F108" s="22">
        <v>834</v>
      </c>
      <c r="G108" s="4">
        <v>2009</v>
      </c>
      <c r="H108" s="23">
        <v>15</v>
      </c>
      <c r="I108" s="24">
        <v>40123</v>
      </c>
      <c r="J108" s="4" t="s">
        <v>422</v>
      </c>
      <c r="K108" s="76">
        <v>8357.5</v>
      </c>
      <c r="L108" s="76">
        <v>5180</v>
      </c>
      <c r="M108" s="4" t="s">
        <v>153</v>
      </c>
      <c r="N108" s="4">
        <v>2</v>
      </c>
      <c r="O108" s="4" t="s">
        <v>298</v>
      </c>
      <c r="P108" s="84" t="s">
        <v>153</v>
      </c>
      <c r="Q108" s="180">
        <v>0</v>
      </c>
      <c r="R108" s="4" t="s">
        <v>100</v>
      </c>
      <c r="S108" s="27">
        <f t="shared" si="6"/>
        <v>3177.5</v>
      </c>
      <c r="T108" s="28">
        <f t="shared" si="3"/>
        <v>0.38019742746036495</v>
      </c>
    </row>
    <row r="109" spans="1:20" ht="38.25">
      <c r="A109" s="20">
        <v>106</v>
      </c>
      <c r="B109" s="20">
        <v>2009</v>
      </c>
      <c r="C109" s="4" t="s">
        <v>609</v>
      </c>
      <c r="D109" s="4" t="s">
        <v>307</v>
      </c>
      <c r="E109" s="21">
        <v>23006</v>
      </c>
      <c r="F109" s="22">
        <v>1110</v>
      </c>
      <c r="G109" s="4">
        <v>2009</v>
      </c>
      <c r="H109" s="23">
        <v>81</v>
      </c>
      <c r="I109" s="24">
        <v>40136</v>
      </c>
      <c r="J109" s="4" t="s">
        <v>422</v>
      </c>
      <c r="K109" s="76">
        <v>10000</v>
      </c>
      <c r="L109" s="76">
        <v>7200</v>
      </c>
      <c r="M109" s="4" t="s">
        <v>298</v>
      </c>
      <c r="N109" s="4">
        <v>1</v>
      </c>
      <c r="O109" s="4" t="s">
        <v>298</v>
      </c>
      <c r="P109" s="84" t="s">
        <v>153</v>
      </c>
      <c r="Q109" s="180">
        <v>0</v>
      </c>
      <c r="R109" s="4" t="s">
        <v>503</v>
      </c>
      <c r="S109" s="27">
        <f t="shared" si="6"/>
        <v>2800</v>
      </c>
      <c r="T109" s="28">
        <f t="shared" si="3"/>
        <v>0.28</v>
      </c>
    </row>
    <row r="110" spans="1:20" ht="25.5">
      <c r="A110" s="20">
        <v>107</v>
      </c>
      <c r="B110" s="20">
        <v>2009</v>
      </c>
      <c r="C110" s="4" t="s">
        <v>610</v>
      </c>
      <c r="D110" s="4" t="s">
        <v>307</v>
      </c>
      <c r="E110" s="21">
        <v>23006</v>
      </c>
      <c r="F110" s="22">
        <v>824</v>
      </c>
      <c r="G110" s="4">
        <v>2009</v>
      </c>
      <c r="H110" s="23">
        <v>71</v>
      </c>
      <c r="I110" s="1"/>
      <c r="J110" s="4"/>
      <c r="K110" s="76">
        <v>964.71</v>
      </c>
      <c r="L110" s="198">
        <v>0</v>
      </c>
      <c r="M110" s="4" t="s">
        <v>298</v>
      </c>
      <c r="N110" s="4">
        <v>5</v>
      </c>
      <c r="O110" s="4" t="s">
        <v>298</v>
      </c>
      <c r="P110" s="84" t="s">
        <v>153</v>
      </c>
      <c r="Q110" s="180">
        <v>0</v>
      </c>
      <c r="R110" s="4" t="s">
        <v>503</v>
      </c>
      <c r="S110" s="27">
        <f t="shared" si="6"/>
        <v>964.71</v>
      </c>
      <c r="T110" s="28">
        <f t="shared" si="3"/>
        <v>1</v>
      </c>
    </row>
    <row r="111" spans="1:20" ht="25.5">
      <c r="A111" s="20">
        <v>108</v>
      </c>
      <c r="B111" s="20">
        <v>2009</v>
      </c>
      <c r="C111" s="4" t="s">
        <v>611</v>
      </c>
      <c r="D111" s="4" t="s">
        <v>307</v>
      </c>
      <c r="E111" s="21">
        <v>23006</v>
      </c>
      <c r="F111" s="22">
        <v>930</v>
      </c>
      <c r="G111" s="4">
        <v>2009</v>
      </c>
      <c r="H111" s="23">
        <v>55</v>
      </c>
      <c r="I111" s="24">
        <v>40143</v>
      </c>
      <c r="J111" s="4" t="s">
        <v>422</v>
      </c>
      <c r="K111" s="76">
        <v>7680.05</v>
      </c>
      <c r="L111" s="76">
        <v>4883.29</v>
      </c>
      <c r="M111" s="4" t="s">
        <v>298</v>
      </c>
      <c r="N111" s="4">
        <v>8</v>
      </c>
      <c r="O111" s="4" t="s">
        <v>298</v>
      </c>
      <c r="P111" s="84" t="s">
        <v>612</v>
      </c>
      <c r="Q111" s="180">
        <v>2452.6</v>
      </c>
      <c r="R111" s="185" t="s">
        <v>578</v>
      </c>
      <c r="S111" s="27">
        <f t="shared" si="6"/>
        <v>344.16000000000076</v>
      </c>
      <c r="T111" s="28">
        <f t="shared" si="3"/>
        <v>0.06583707161235415</v>
      </c>
    </row>
    <row r="112" spans="1:20" ht="25.5">
      <c r="A112" s="20">
        <v>109</v>
      </c>
      <c r="B112" s="20">
        <v>2009</v>
      </c>
      <c r="C112" s="4" t="s">
        <v>613</v>
      </c>
      <c r="D112" s="4" t="s">
        <v>307</v>
      </c>
      <c r="E112" s="21">
        <v>23006</v>
      </c>
      <c r="F112" s="22">
        <v>1001</v>
      </c>
      <c r="G112" s="4">
        <v>2009</v>
      </c>
      <c r="H112" s="23">
        <v>63</v>
      </c>
      <c r="I112" s="24">
        <v>40143</v>
      </c>
      <c r="J112" s="4" t="s">
        <v>422</v>
      </c>
      <c r="K112" s="76">
        <v>5831.07</v>
      </c>
      <c r="L112" s="76">
        <v>3345.16</v>
      </c>
      <c r="M112" s="4" t="s">
        <v>298</v>
      </c>
      <c r="N112" s="4">
        <v>6</v>
      </c>
      <c r="O112" s="4" t="s">
        <v>298</v>
      </c>
      <c r="P112" s="84" t="s">
        <v>614</v>
      </c>
      <c r="Q112" s="180">
        <v>71.65</v>
      </c>
      <c r="R112" s="185" t="s">
        <v>578</v>
      </c>
      <c r="S112" s="27">
        <f t="shared" si="6"/>
        <v>2414.26</v>
      </c>
      <c r="T112" s="28">
        <f t="shared" si="3"/>
        <v>0.4191845706685743</v>
      </c>
    </row>
    <row r="113" spans="1:20" ht="25.5">
      <c r="A113" s="20">
        <v>110</v>
      </c>
      <c r="B113" s="20">
        <v>2009</v>
      </c>
      <c r="C113" s="4" t="s">
        <v>615</v>
      </c>
      <c r="D113" s="4" t="s">
        <v>307</v>
      </c>
      <c r="E113" s="21">
        <v>23006</v>
      </c>
      <c r="F113" s="22">
        <v>981</v>
      </c>
      <c r="G113" s="4">
        <v>2009</v>
      </c>
      <c r="H113" s="23">
        <v>87</v>
      </c>
      <c r="I113" s="24">
        <v>40142</v>
      </c>
      <c r="J113" s="4" t="s">
        <v>422</v>
      </c>
      <c r="K113" s="76">
        <v>93258.71</v>
      </c>
      <c r="L113" s="76">
        <v>45252.68</v>
      </c>
      <c r="M113" s="4" t="s">
        <v>298</v>
      </c>
      <c r="N113" s="4">
        <v>31</v>
      </c>
      <c r="O113" s="4" t="s">
        <v>298</v>
      </c>
      <c r="P113" s="84" t="s">
        <v>616</v>
      </c>
      <c r="Q113" s="180">
        <v>5197.33</v>
      </c>
      <c r="R113" s="185" t="s">
        <v>578</v>
      </c>
      <c r="S113" s="27">
        <f t="shared" si="6"/>
        <v>42808.700000000004</v>
      </c>
      <c r="T113" s="28">
        <f t="shared" si="3"/>
        <v>0.4861234289083365</v>
      </c>
    </row>
    <row r="114" spans="1:20" ht="25.5">
      <c r="A114" s="20">
        <v>111</v>
      </c>
      <c r="B114" s="20">
        <v>2009</v>
      </c>
      <c r="C114" s="30" t="s">
        <v>617</v>
      </c>
      <c r="D114" s="4" t="s">
        <v>307</v>
      </c>
      <c r="E114" s="21">
        <v>23006</v>
      </c>
      <c r="F114" s="32">
        <v>888</v>
      </c>
      <c r="G114" s="4">
        <v>2009</v>
      </c>
      <c r="H114" s="33">
        <v>72</v>
      </c>
      <c r="I114" s="34">
        <v>40143</v>
      </c>
      <c r="J114" s="30" t="s">
        <v>422</v>
      </c>
      <c r="K114" s="76">
        <v>11860.67</v>
      </c>
      <c r="L114" s="76">
        <v>9466</v>
      </c>
      <c r="M114" s="30" t="s">
        <v>298</v>
      </c>
      <c r="N114" s="30">
        <v>5</v>
      </c>
      <c r="O114" s="30" t="s">
        <v>298</v>
      </c>
      <c r="P114" s="85" t="s">
        <v>153</v>
      </c>
      <c r="Q114" s="182">
        <v>0</v>
      </c>
      <c r="R114" s="4" t="s">
        <v>503</v>
      </c>
      <c r="S114" s="27">
        <f t="shared" si="6"/>
        <v>2394.67</v>
      </c>
      <c r="T114" s="28">
        <f t="shared" si="3"/>
        <v>0.20190006129501958</v>
      </c>
    </row>
    <row r="115" spans="1:20" ht="12.75">
      <c r="A115" s="20">
        <v>112</v>
      </c>
      <c r="B115" s="20">
        <v>2009</v>
      </c>
      <c r="C115" s="4" t="s">
        <v>618</v>
      </c>
      <c r="D115" s="4" t="s">
        <v>307</v>
      </c>
      <c r="E115" s="21">
        <v>23006</v>
      </c>
      <c r="F115" s="22">
        <v>894</v>
      </c>
      <c r="G115" s="4">
        <v>2009</v>
      </c>
      <c r="H115" s="23">
        <v>20</v>
      </c>
      <c r="I115" s="24">
        <v>40136</v>
      </c>
      <c r="J115" s="4" t="s">
        <v>422</v>
      </c>
      <c r="K115" s="76">
        <v>1997.13</v>
      </c>
      <c r="L115" s="76">
        <v>1949.85</v>
      </c>
      <c r="M115" s="4" t="s">
        <v>298</v>
      </c>
      <c r="N115" s="4">
        <v>2</v>
      </c>
      <c r="O115" s="4" t="s">
        <v>298</v>
      </c>
      <c r="P115" s="86" t="s">
        <v>153</v>
      </c>
      <c r="Q115" s="199">
        <v>0</v>
      </c>
      <c r="R115" s="4" t="s">
        <v>503</v>
      </c>
      <c r="S115" s="27">
        <f t="shared" si="6"/>
        <v>47.2800000000002</v>
      </c>
      <c r="T115" s="28">
        <f t="shared" si="3"/>
        <v>0.0236739721500354</v>
      </c>
    </row>
    <row r="116" spans="1:20" ht="12.75">
      <c r="A116" s="20">
        <v>113</v>
      </c>
      <c r="B116" s="20">
        <v>2009</v>
      </c>
      <c r="C116" s="4" t="s">
        <v>619</v>
      </c>
      <c r="D116" s="4" t="s">
        <v>307</v>
      </c>
      <c r="E116" s="21">
        <v>23006</v>
      </c>
      <c r="F116" s="22">
        <v>767</v>
      </c>
      <c r="G116" s="4">
        <v>2009</v>
      </c>
      <c r="H116" s="23">
        <v>21</v>
      </c>
      <c r="I116" s="24">
        <v>40136</v>
      </c>
      <c r="J116" s="4" t="s">
        <v>422</v>
      </c>
      <c r="K116" s="76">
        <v>166814.2</v>
      </c>
      <c r="L116" s="76">
        <v>160000</v>
      </c>
      <c r="M116" s="4" t="s">
        <v>298</v>
      </c>
      <c r="N116" s="4">
        <v>1</v>
      </c>
      <c r="O116" s="4" t="s">
        <v>298</v>
      </c>
      <c r="P116" s="86" t="s">
        <v>153</v>
      </c>
      <c r="Q116" s="199">
        <v>0</v>
      </c>
      <c r="R116" s="4" t="s">
        <v>503</v>
      </c>
      <c r="S116" s="27">
        <f t="shared" si="6"/>
        <v>6814.200000000012</v>
      </c>
      <c r="T116" s="28">
        <f t="shared" si="3"/>
        <v>0.040849040429411954</v>
      </c>
    </row>
    <row r="117" spans="1:20" ht="25.5">
      <c r="A117" s="20">
        <v>114</v>
      </c>
      <c r="B117" s="20">
        <v>2009</v>
      </c>
      <c r="C117" s="4" t="s">
        <v>620</v>
      </c>
      <c r="D117" s="4" t="s">
        <v>307</v>
      </c>
      <c r="E117" s="21">
        <v>23006</v>
      </c>
      <c r="F117" s="22">
        <v>769</v>
      </c>
      <c r="G117" s="4">
        <v>2009</v>
      </c>
      <c r="H117" s="23">
        <v>10</v>
      </c>
      <c r="I117" s="24">
        <v>40136</v>
      </c>
      <c r="J117" s="4" t="s">
        <v>422</v>
      </c>
      <c r="K117" s="76">
        <v>29925</v>
      </c>
      <c r="L117" s="76">
        <v>26000</v>
      </c>
      <c r="M117" s="4" t="s">
        <v>298</v>
      </c>
      <c r="N117" s="4">
        <v>1</v>
      </c>
      <c r="O117" s="4" t="s">
        <v>298</v>
      </c>
      <c r="P117" s="86" t="s">
        <v>153</v>
      </c>
      <c r="Q117" s="199">
        <v>0</v>
      </c>
      <c r="R117" s="4" t="s">
        <v>503</v>
      </c>
      <c r="S117" s="27">
        <f t="shared" si="6"/>
        <v>3925</v>
      </c>
      <c r="T117" s="28">
        <f t="shared" si="3"/>
        <v>0.1311612364243943</v>
      </c>
    </row>
    <row r="118" spans="1:20" ht="12.75">
      <c r="A118" s="20">
        <v>115</v>
      </c>
      <c r="B118" s="20">
        <v>2009</v>
      </c>
      <c r="C118" s="4" t="s">
        <v>621</v>
      </c>
      <c r="D118" s="4" t="s">
        <v>307</v>
      </c>
      <c r="E118" s="21">
        <v>23006</v>
      </c>
      <c r="F118" s="22">
        <v>1100</v>
      </c>
      <c r="G118" s="4">
        <v>2009</v>
      </c>
      <c r="H118" s="23">
        <v>45</v>
      </c>
      <c r="I118" s="24">
        <v>40134</v>
      </c>
      <c r="J118" s="4" t="s">
        <v>422</v>
      </c>
      <c r="K118" s="76">
        <v>7395.2</v>
      </c>
      <c r="L118" s="76">
        <v>4517.95</v>
      </c>
      <c r="M118" s="4" t="s">
        <v>298</v>
      </c>
      <c r="N118" s="4">
        <v>2</v>
      </c>
      <c r="O118" s="4" t="s">
        <v>298</v>
      </c>
      <c r="P118" s="86" t="s">
        <v>153</v>
      </c>
      <c r="Q118" s="199">
        <v>0</v>
      </c>
      <c r="R118" s="4" t="s">
        <v>503</v>
      </c>
      <c r="S118" s="27">
        <f t="shared" si="6"/>
        <v>2877.25</v>
      </c>
      <c r="T118" s="28">
        <f t="shared" si="3"/>
        <v>0.3890699372565989</v>
      </c>
    </row>
    <row r="119" spans="1:20" s="52" customFormat="1" ht="25.5">
      <c r="A119" s="192">
        <v>116</v>
      </c>
      <c r="B119" s="192">
        <v>2009</v>
      </c>
      <c r="C119" s="66" t="s">
        <v>622</v>
      </c>
      <c r="D119" s="66" t="s">
        <v>307</v>
      </c>
      <c r="E119" s="46">
        <v>23006</v>
      </c>
      <c r="F119" s="50">
        <v>979</v>
      </c>
      <c r="G119" s="66">
        <v>2009</v>
      </c>
      <c r="H119" s="45">
        <v>16</v>
      </c>
      <c r="I119" s="56" t="s">
        <v>623</v>
      </c>
      <c r="J119" s="66"/>
      <c r="K119" s="186">
        <v>7808</v>
      </c>
      <c r="L119" s="200" t="s">
        <v>624</v>
      </c>
      <c r="M119" s="66" t="s">
        <v>298</v>
      </c>
      <c r="N119" s="66">
        <v>1</v>
      </c>
      <c r="O119" s="66" t="s">
        <v>298</v>
      </c>
      <c r="P119" s="237" t="s">
        <v>624</v>
      </c>
      <c r="Q119" s="237" t="s">
        <v>625</v>
      </c>
      <c r="R119" s="238" t="s">
        <v>503</v>
      </c>
      <c r="S119" s="195">
        <v>0</v>
      </c>
      <c r="T119" s="196">
        <v>0</v>
      </c>
    </row>
    <row r="120" spans="1:20" ht="25.5">
      <c r="A120" s="20">
        <v>117</v>
      </c>
      <c r="B120" s="20">
        <v>2009</v>
      </c>
      <c r="C120" s="4" t="s">
        <v>626</v>
      </c>
      <c r="D120" s="4" t="s">
        <v>307</v>
      </c>
      <c r="E120" s="21">
        <v>23006</v>
      </c>
      <c r="F120" s="22">
        <v>992</v>
      </c>
      <c r="G120" s="4">
        <v>2009</v>
      </c>
      <c r="H120" s="23">
        <v>67</v>
      </c>
      <c r="I120" s="24">
        <v>40143</v>
      </c>
      <c r="J120" s="4" t="s">
        <v>422</v>
      </c>
      <c r="K120" s="76">
        <v>68643.95</v>
      </c>
      <c r="L120" s="76">
        <v>55267</v>
      </c>
      <c r="M120" s="4" t="s">
        <v>298</v>
      </c>
      <c r="N120" s="4">
        <v>77</v>
      </c>
      <c r="O120" s="4" t="s">
        <v>298</v>
      </c>
      <c r="P120" s="86" t="s">
        <v>627</v>
      </c>
      <c r="Q120" s="199">
        <v>3859.03</v>
      </c>
      <c r="R120" s="185" t="s">
        <v>578</v>
      </c>
      <c r="S120" s="27">
        <f aca="true" t="shared" si="7" ref="S120:S141">SUM((K120-Q120)-L120)</f>
        <v>9517.919999999998</v>
      </c>
      <c r="T120" s="28">
        <f aca="true" t="shared" si="8" ref="T120:T168">SUM(S120/(K120-Q120))</f>
        <v>0.146915671116056</v>
      </c>
    </row>
    <row r="121" spans="1:20" ht="25.5">
      <c r="A121" s="20">
        <v>118</v>
      </c>
      <c r="B121" s="20">
        <v>2009</v>
      </c>
      <c r="C121" s="4" t="s">
        <v>628</v>
      </c>
      <c r="D121" s="4" t="s">
        <v>307</v>
      </c>
      <c r="E121" s="21">
        <v>23006</v>
      </c>
      <c r="F121" s="22">
        <v>998</v>
      </c>
      <c r="G121" s="4">
        <v>2009</v>
      </c>
      <c r="H121" s="23">
        <v>34</v>
      </c>
      <c r="I121" s="24">
        <v>40147</v>
      </c>
      <c r="J121" s="4" t="s">
        <v>422</v>
      </c>
      <c r="K121" s="76">
        <v>285609.48</v>
      </c>
      <c r="L121" s="76">
        <v>210382.34</v>
      </c>
      <c r="M121" s="4" t="s">
        <v>298</v>
      </c>
      <c r="N121" s="4">
        <v>110</v>
      </c>
      <c r="O121" s="4" t="s">
        <v>298</v>
      </c>
      <c r="P121" s="86" t="s">
        <v>629</v>
      </c>
      <c r="Q121" s="199">
        <v>28611.99</v>
      </c>
      <c r="R121" s="185" t="s">
        <v>578</v>
      </c>
      <c r="S121" s="27">
        <f t="shared" si="7"/>
        <v>46615.149999999994</v>
      </c>
      <c r="T121" s="28">
        <f t="shared" si="8"/>
        <v>0.18138367810518302</v>
      </c>
    </row>
    <row r="122" spans="1:20" ht="102">
      <c r="A122" s="20">
        <v>119</v>
      </c>
      <c r="B122" s="20">
        <v>2009</v>
      </c>
      <c r="C122" s="4" t="s">
        <v>630</v>
      </c>
      <c r="D122" s="4" t="s">
        <v>307</v>
      </c>
      <c r="E122" s="21">
        <v>23006</v>
      </c>
      <c r="F122" s="22">
        <v>1014</v>
      </c>
      <c r="G122" s="4">
        <v>2009</v>
      </c>
      <c r="H122" s="23">
        <v>32</v>
      </c>
      <c r="I122" s="24">
        <v>40141</v>
      </c>
      <c r="J122" s="4" t="s">
        <v>422</v>
      </c>
      <c r="K122" s="76">
        <v>440300.27</v>
      </c>
      <c r="L122" s="76">
        <v>239800.89</v>
      </c>
      <c r="M122" s="4" t="s">
        <v>298</v>
      </c>
      <c r="N122" s="4">
        <v>88</v>
      </c>
      <c r="O122" s="4" t="s">
        <v>298</v>
      </c>
      <c r="P122" s="86" t="s">
        <v>631</v>
      </c>
      <c r="Q122" s="199">
        <v>34943.4</v>
      </c>
      <c r="R122" s="201" t="s">
        <v>632</v>
      </c>
      <c r="S122" s="27">
        <f t="shared" si="7"/>
        <v>165555.97999999998</v>
      </c>
      <c r="T122" s="28">
        <f t="shared" si="8"/>
        <v>0.4084203136855679</v>
      </c>
    </row>
    <row r="123" spans="1:20" ht="25.5">
      <c r="A123" s="20">
        <v>120</v>
      </c>
      <c r="B123" s="20">
        <v>2009</v>
      </c>
      <c r="C123" s="4" t="s">
        <v>633</v>
      </c>
      <c r="D123" s="4" t="s">
        <v>307</v>
      </c>
      <c r="E123" s="21">
        <v>23006</v>
      </c>
      <c r="F123" s="22">
        <v>999</v>
      </c>
      <c r="G123" s="4">
        <v>2009</v>
      </c>
      <c r="H123" s="23">
        <v>89</v>
      </c>
      <c r="I123" s="24">
        <v>40143</v>
      </c>
      <c r="J123" s="4" t="s">
        <v>422</v>
      </c>
      <c r="K123" s="76">
        <v>93079.26</v>
      </c>
      <c r="L123" s="76">
        <v>74206</v>
      </c>
      <c r="M123" s="30" t="s">
        <v>298</v>
      </c>
      <c r="N123" s="4">
        <v>63</v>
      </c>
      <c r="O123" s="4" t="s">
        <v>298</v>
      </c>
      <c r="P123" s="86" t="s">
        <v>634</v>
      </c>
      <c r="Q123" s="199">
        <v>1843.38</v>
      </c>
      <c r="R123" s="185" t="s">
        <v>578</v>
      </c>
      <c r="S123" s="27">
        <f t="shared" si="7"/>
        <v>17029.87999999999</v>
      </c>
      <c r="T123" s="28">
        <f t="shared" si="8"/>
        <v>0.18665770527998407</v>
      </c>
    </row>
    <row r="124" spans="1:20" ht="63.75">
      <c r="A124" s="20">
        <v>121</v>
      </c>
      <c r="B124" s="20">
        <v>2009</v>
      </c>
      <c r="C124" s="4" t="s">
        <v>635</v>
      </c>
      <c r="D124" s="4" t="s">
        <v>307</v>
      </c>
      <c r="E124" s="21">
        <v>23006</v>
      </c>
      <c r="F124" s="22">
        <v>1031</v>
      </c>
      <c r="G124" s="4">
        <v>2009</v>
      </c>
      <c r="H124" s="23">
        <v>70</v>
      </c>
      <c r="I124" s="24">
        <v>40144</v>
      </c>
      <c r="J124" s="4" t="s">
        <v>422</v>
      </c>
      <c r="K124" s="76">
        <v>172210.1</v>
      </c>
      <c r="L124" s="76">
        <v>116241.89</v>
      </c>
      <c r="M124" s="4" t="s">
        <v>298</v>
      </c>
      <c r="N124" s="4">
        <v>100</v>
      </c>
      <c r="O124" s="4" t="s">
        <v>298</v>
      </c>
      <c r="P124" s="86" t="s">
        <v>636</v>
      </c>
      <c r="Q124" s="199">
        <v>38281.75</v>
      </c>
      <c r="R124" s="185" t="s">
        <v>578</v>
      </c>
      <c r="S124" s="27">
        <f t="shared" si="7"/>
        <v>17686.460000000006</v>
      </c>
      <c r="T124" s="28">
        <f t="shared" si="8"/>
        <v>0.1320591196710779</v>
      </c>
    </row>
    <row r="125" spans="1:20" ht="25.5">
      <c r="A125" s="20">
        <v>122</v>
      </c>
      <c r="B125" s="20">
        <v>2009</v>
      </c>
      <c r="C125" s="4" t="s">
        <v>637</v>
      </c>
      <c r="D125" s="4" t="s">
        <v>307</v>
      </c>
      <c r="E125" s="21">
        <v>23006</v>
      </c>
      <c r="F125" s="22">
        <v>982</v>
      </c>
      <c r="G125" s="4">
        <v>2009</v>
      </c>
      <c r="H125" s="23">
        <v>21</v>
      </c>
      <c r="I125" s="24">
        <v>40140</v>
      </c>
      <c r="J125" s="4" t="s">
        <v>422</v>
      </c>
      <c r="K125" s="76">
        <v>42553.96</v>
      </c>
      <c r="L125" s="76">
        <v>33815</v>
      </c>
      <c r="M125" s="4" t="s">
        <v>298</v>
      </c>
      <c r="N125" s="4">
        <v>5</v>
      </c>
      <c r="O125" s="4" t="s">
        <v>298</v>
      </c>
      <c r="P125" s="86" t="s">
        <v>153</v>
      </c>
      <c r="Q125" s="199">
        <v>0</v>
      </c>
      <c r="R125" s="4" t="s">
        <v>503</v>
      </c>
      <c r="S125" s="27">
        <f t="shared" si="7"/>
        <v>8738.96</v>
      </c>
      <c r="T125" s="28">
        <f t="shared" si="8"/>
        <v>0.20536185116496794</v>
      </c>
    </row>
    <row r="126" spans="1:20" ht="38.25">
      <c r="A126" s="20">
        <v>123</v>
      </c>
      <c r="B126" s="20">
        <v>2009</v>
      </c>
      <c r="C126" s="4" t="s">
        <v>638</v>
      </c>
      <c r="D126" s="4" t="s">
        <v>307</v>
      </c>
      <c r="E126" s="21">
        <v>23006</v>
      </c>
      <c r="F126" s="22">
        <v>1021</v>
      </c>
      <c r="G126" s="4">
        <v>2009</v>
      </c>
      <c r="H126" s="23">
        <v>34</v>
      </c>
      <c r="I126" s="24">
        <v>40143</v>
      </c>
      <c r="J126" s="4" t="s">
        <v>422</v>
      </c>
      <c r="K126" s="76">
        <v>581115.8</v>
      </c>
      <c r="L126" s="76">
        <v>467946.63</v>
      </c>
      <c r="M126" s="4" t="s">
        <v>298</v>
      </c>
      <c r="N126" s="4">
        <v>57</v>
      </c>
      <c r="O126" s="4" t="s">
        <v>298</v>
      </c>
      <c r="P126" s="86" t="s">
        <v>639</v>
      </c>
      <c r="Q126" s="199">
        <v>37933.75</v>
      </c>
      <c r="R126" s="185" t="s">
        <v>578</v>
      </c>
      <c r="S126" s="27">
        <f t="shared" si="7"/>
        <v>75235.42000000004</v>
      </c>
      <c r="T126" s="28">
        <f t="shared" si="8"/>
        <v>0.1385086639000682</v>
      </c>
    </row>
    <row r="127" spans="1:20" ht="63.75">
      <c r="A127" s="20">
        <v>124</v>
      </c>
      <c r="B127" s="20">
        <v>2009</v>
      </c>
      <c r="C127" s="4" t="s">
        <v>640</v>
      </c>
      <c r="D127" s="4" t="s">
        <v>307</v>
      </c>
      <c r="E127" s="21">
        <v>23006</v>
      </c>
      <c r="F127" s="22">
        <v>1030</v>
      </c>
      <c r="G127" s="4">
        <v>2009</v>
      </c>
      <c r="H127" s="23">
        <v>25</v>
      </c>
      <c r="I127" s="24">
        <v>40141</v>
      </c>
      <c r="J127" s="4" t="s">
        <v>422</v>
      </c>
      <c r="K127" s="76">
        <v>207263.08</v>
      </c>
      <c r="L127" s="76">
        <v>140664.48</v>
      </c>
      <c r="M127" s="4" t="s">
        <v>298</v>
      </c>
      <c r="N127" s="4">
        <v>94</v>
      </c>
      <c r="O127" s="4" t="s">
        <v>298</v>
      </c>
      <c r="P127" s="86" t="s">
        <v>641</v>
      </c>
      <c r="Q127" s="199">
        <v>20367.74</v>
      </c>
      <c r="R127" s="185" t="s">
        <v>578</v>
      </c>
      <c r="S127" s="27">
        <f t="shared" si="7"/>
        <v>46230.859999999986</v>
      </c>
      <c r="T127" s="28">
        <f t="shared" si="8"/>
        <v>0.24736229378431793</v>
      </c>
    </row>
    <row r="128" spans="1:20" ht="25.5">
      <c r="A128" s="20">
        <v>125</v>
      </c>
      <c r="B128" s="20">
        <v>2009</v>
      </c>
      <c r="C128" s="4" t="s">
        <v>642</v>
      </c>
      <c r="D128" s="4" t="s">
        <v>307</v>
      </c>
      <c r="E128" s="21">
        <v>23006</v>
      </c>
      <c r="F128" s="22">
        <v>990</v>
      </c>
      <c r="G128" s="4">
        <v>2009</v>
      </c>
      <c r="H128" s="23">
        <v>78</v>
      </c>
      <c r="I128" s="24">
        <v>40136</v>
      </c>
      <c r="J128" s="4" t="s">
        <v>422</v>
      </c>
      <c r="K128" s="76">
        <v>80935.52</v>
      </c>
      <c r="L128" s="76">
        <v>51112.48</v>
      </c>
      <c r="M128" s="4" t="s">
        <v>298</v>
      </c>
      <c r="N128" s="4">
        <v>32</v>
      </c>
      <c r="O128" s="4" t="s">
        <v>298</v>
      </c>
      <c r="P128" s="86" t="s">
        <v>643</v>
      </c>
      <c r="Q128" s="199">
        <v>10726.75</v>
      </c>
      <c r="R128" s="185" t="s">
        <v>578</v>
      </c>
      <c r="S128" s="27">
        <f t="shared" si="7"/>
        <v>19096.29</v>
      </c>
      <c r="T128" s="28">
        <f t="shared" si="8"/>
        <v>0.27199294333172336</v>
      </c>
    </row>
    <row r="129" spans="1:20" ht="25.5">
      <c r="A129" s="20">
        <v>126</v>
      </c>
      <c r="B129" s="20">
        <v>2009</v>
      </c>
      <c r="C129" s="4" t="s">
        <v>644</v>
      </c>
      <c r="D129" s="4" t="s">
        <v>307</v>
      </c>
      <c r="E129" s="21">
        <v>23006</v>
      </c>
      <c r="F129" s="22">
        <v>734</v>
      </c>
      <c r="G129" s="4">
        <v>2009</v>
      </c>
      <c r="H129" s="23">
        <v>81</v>
      </c>
      <c r="I129" s="24">
        <v>40140</v>
      </c>
      <c r="J129" s="4" t="s">
        <v>422</v>
      </c>
      <c r="K129" s="76">
        <v>9702.93</v>
      </c>
      <c r="L129" s="76">
        <v>3081.21</v>
      </c>
      <c r="M129" s="4" t="s">
        <v>298</v>
      </c>
      <c r="N129" s="4">
        <v>52</v>
      </c>
      <c r="O129" s="4" t="s">
        <v>298</v>
      </c>
      <c r="P129" s="86" t="s">
        <v>153</v>
      </c>
      <c r="Q129" s="199">
        <v>0</v>
      </c>
      <c r="R129" s="4" t="s">
        <v>503</v>
      </c>
      <c r="S129" s="27">
        <f t="shared" si="7"/>
        <v>6621.72</v>
      </c>
      <c r="T129" s="28">
        <f t="shared" si="8"/>
        <v>0.6824454056661236</v>
      </c>
    </row>
    <row r="130" spans="1:20" ht="51">
      <c r="A130" s="20">
        <v>127</v>
      </c>
      <c r="B130" s="20">
        <v>2009</v>
      </c>
      <c r="C130" s="4" t="s">
        <v>645</v>
      </c>
      <c r="D130" s="4" t="s">
        <v>307</v>
      </c>
      <c r="E130" s="21">
        <v>23006</v>
      </c>
      <c r="F130" s="22">
        <v>872</v>
      </c>
      <c r="G130" s="4">
        <v>2009</v>
      </c>
      <c r="H130" s="23">
        <v>60</v>
      </c>
      <c r="I130" s="24">
        <v>40144</v>
      </c>
      <c r="J130" s="4" t="s">
        <v>422</v>
      </c>
      <c r="K130" s="76">
        <v>60056.34</v>
      </c>
      <c r="L130" s="76">
        <v>42497.13</v>
      </c>
      <c r="M130" s="4" t="s">
        <v>298</v>
      </c>
      <c r="N130" s="4">
        <v>97</v>
      </c>
      <c r="O130" s="4" t="s">
        <v>298</v>
      </c>
      <c r="P130" s="86" t="s">
        <v>646</v>
      </c>
      <c r="Q130" s="199">
        <v>1071.27</v>
      </c>
      <c r="R130" s="185" t="s">
        <v>578</v>
      </c>
      <c r="S130" s="27">
        <f t="shared" si="7"/>
        <v>16487.940000000002</v>
      </c>
      <c r="T130" s="28">
        <f t="shared" si="8"/>
        <v>0.279527344800981</v>
      </c>
    </row>
    <row r="131" spans="1:20" ht="38.25">
      <c r="A131" s="20">
        <v>128</v>
      </c>
      <c r="B131" s="20">
        <v>2009</v>
      </c>
      <c r="C131" s="4" t="s">
        <v>647</v>
      </c>
      <c r="D131" s="4" t="s">
        <v>307</v>
      </c>
      <c r="E131" s="21">
        <v>23006</v>
      </c>
      <c r="F131" s="22">
        <v>887</v>
      </c>
      <c r="G131" s="4">
        <v>2009</v>
      </c>
      <c r="H131" s="23">
        <v>28</v>
      </c>
      <c r="I131" s="24">
        <v>40144</v>
      </c>
      <c r="J131" s="4" t="s">
        <v>422</v>
      </c>
      <c r="K131" s="76">
        <v>13806.23</v>
      </c>
      <c r="L131" s="76">
        <v>9859</v>
      </c>
      <c r="M131" s="30" t="s">
        <v>298</v>
      </c>
      <c r="N131" s="4">
        <v>3</v>
      </c>
      <c r="O131" s="4" t="s">
        <v>298</v>
      </c>
      <c r="P131" s="86" t="s">
        <v>153</v>
      </c>
      <c r="Q131" s="199">
        <v>0</v>
      </c>
      <c r="R131" s="4" t="s">
        <v>503</v>
      </c>
      <c r="S131" s="27">
        <f t="shared" si="7"/>
        <v>3947.2299999999996</v>
      </c>
      <c r="T131" s="28">
        <f t="shared" si="8"/>
        <v>0.2859020891293278</v>
      </c>
    </row>
    <row r="132" spans="1:20" ht="25.5">
      <c r="A132" s="20">
        <v>129</v>
      </c>
      <c r="B132" s="20">
        <v>2009</v>
      </c>
      <c r="C132" s="4" t="s">
        <v>648</v>
      </c>
      <c r="D132" s="4" t="s">
        <v>307</v>
      </c>
      <c r="E132" s="21">
        <v>23006</v>
      </c>
      <c r="F132" s="22">
        <v>871</v>
      </c>
      <c r="G132" s="4">
        <v>2009</v>
      </c>
      <c r="H132" s="23">
        <v>15</v>
      </c>
      <c r="I132" s="24">
        <v>40144</v>
      </c>
      <c r="J132" s="4" t="s">
        <v>422</v>
      </c>
      <c r="K132" s="76">
        <v>16296.03</v>
      </c>
      <c r="L132" s="76">
        <v>6711.91</v>
      </c>
      <c r="M132" s="4" t="s">
        <v>298</v>
      </c>
      <c r="N132" s="4">
        <v>39</v>
      </c>
      <c r="O132" s="4" t="s">
        <v>298</v>
      </c>
      <c r="P132" s="86" t="s">
        <v>649</v>
      </c>
      <c r="Q132" s="199">
        <v>1014.37</v>
      </c>
      <c r="R132" s="185" t="s">
        <v>578</v>
      </c>
      <c r="S132" s="27">
        <f t="shared" si="7"/>
        <v>8569.75</v>
      </c>
      <c r="T132" s="28">
        <f t="shared" si="8"/>
        <v>0.5607865899385276</v>
      </c>
    </row>
    <row r="133" spans="1:20" ht="38.25">
      <c r="A133" s="20">
        <v>130</v>
      </c>
      <c r="B133" s="20">
        <v>2009</v>
      </c>
      <c r="C133" s="4" t="s">
        <v>650</v>
      </c>
      <c r="D133" s="4" t="s">
        <v>307</v>
      </c>
      <c r="E133" s="21">
        <v>23006</v>
      </c>
      <c r="F133" s="22">
        <v>972</v>
      </c>
      <c r="G133" s="4">
        <v>2009</v>
      </c>
      <c r="H133" s="23">
        <v>96</v>
      </c>
      <c r="I133" s="24">
        <v>40143</v>
      </c>
      <c r="J133" s="4" t="s">
        <v>422</v>
      </c>
      <c r="K133" s="76">
        <v>215246.27</v>
      </c>
      <c r="L133" s="178">
        <v>66069.035</v>
      </c>
      <c r="M133" s="21" t="s">
        <v>298</v>
      </c>
      <c r="N133" s="21">
        <v>62</v>
      </c>
      <c r="O133" s="21" t="s">
        <v>298</v>
      </c>
      <c r="P133" s="86" t="s">
        <v>651</v>
      </c>
      <c r="Q133" s="199">
        <v>5532</v>
      </c>
      <c r="R133" s="185" t="s">
        <v>578</v>
      </c>
      <c r="S133" s="27">
        <f t="shared" si="7"/>
        <v>143645.235</v>
      </c>
      <c r="T133" s="28">
        <f t="shared" si="8"/>
        <v>0.6849568939681596</v>
      </c>
    </row>
    <row r="134" spans="1:20" ht="51">
      <c r="A134" s="20">
        <v>131</v>
      </c>
      <c r="B134" s="20">
        <v>2009</v>
      </c>
      <c r="C134" s="4" t="s">
        <v>652</v>
      </c>
      <c r="D134" s="4" t="s">
        <v>307</v>
      </c>
      <c r="E134" s="21">
        <v>23006</v>
      </c>
      <c r="F134" s="22">
        <v>952</v>
      </c>
      <c r="G134" s="4">
        <v>2009</v>
      </c>
      <c r="H134" s="23">
        <v>15</v>
      </c>
      <c r="I134" s="24">
        <v>40143</v>
      </c>
      <c r="J134" s="4" t="s">
        <v>422</v>
      </c>
      <c r="K134" s="76">
        <v>215168.17</v>
      </c>
      <c r="L134" s="76">
        <v>131067.17</v>
      </c>
      <c r="M134" s="4" t="s">
        <v>298</v>
      </c>
      <c r="N134" s="4">
        <v>63</v>
      </c>
      <c r="O134" s="4" t="s">
        <v>298</v>
      </c>
      <c r="P134" s="86" t="s">
        <v>653</v>
      </c>
      <c r="Q134" s="199">
        <v>6898.77</v>
      </c>
      <c r="R134" s="185" t="s">
        <v>578</v>
      </c>
      <c r="S134" s="27">
        <f t="shared" si="7"/>
        <v>77202.23000000003</v>
      </c>
      <c r="T134" s="28">
        <f t="shared" si="8"/>
        <v>0.37068445964697655</v>
      </c>
    </row>
    <row r="135" spans="1:20" ht="76.5">
      <c r="A135" s="20">
        <v>132</v>
      </c>
      <c r="B135" s="20">
        <v>2009</v>
      </c>
      <c r="C135" s="4" t="s">
        <v>654</v>
      </c>
      <c r="D135" s="4" t="s">
        <v>307</v>
      </c>
      <c r="E135" s="21">
        <v>23006</v>
      </c>
      <c r="F135" s="22">
        <v>973</v>
      </c>
      <c r="G135" s="4">
        <v>2009</v>
      </c>
      <c r="H135" s="23">
        <v>31</v>
      </c>
      <c r="I135" s="24">
        <v>40143</v>
      </c>
      <c r="J135" s="4" t="s">
        <v>422</v>
      </c>
      <c r="K135" s="76">
        <v>287666.62</v>
      </c>
      <c r="L135" s="76">
        <v>95868.3</v>
      </c>
      <c r="M135" s="4" t="s">
        <v>298</v>
      </c>
      <c r="N135" s="4">
        <v>88</v>
      </c>
      <c r="O135" s="4" t="s">
        <v>298</v>
      </c>
      <c r="P135" s="86" t="s">
        <v>655</v>
      </c>
      <c r="Q135" s="199">
        <v>43810.22</v>
      </c>
      <c r="R135" s="185" t="s">
        <v>578</v>
      </c>
      <c r="S135" s="27">
        <f t="shared" si="7"/>
        <v>147988.09999999998</v>
      </c>
      <c r="T135" s="28">
        <f t="shared" si="8"/>
        <v>0.6068657619812315</v>
      </c>
    </row>
    <row r="136" spans="1:20" ht="38.25">
      <c r="A136" s="20">
        <v>133</v>
      </c>
      <c r="B136" s="20">
        <v>2009</v>
      </c>
      <c r="C136" s="4" t="s">
        <v>656</v>
      </c>
      <c r="D136" s="4" t="s">
        <v>307</v>
      </c>
      <c r="E136" s="21">
        <v>23006</v>
      </c>
      <c r="F136" s="22">
        <v>987</v>
      </c>
      <c r="G136" s="4">
        <v>2009</v>
      </c>
      <c r="H136" s="23">
        <v>54</v>
      </c>
      <c r="I136" s="24">
        <v>40140</v>
      </c>
      <c r="J136" s="4" t="s">
        <v>422</v>
      </c>
      <c r="K136" s="76">
        <v>4043.56</v>
      </c>
      <c r="L136" s="76">
        <v>3943.63</v>
      </c>
      <c r="M136" s="4" t="s">
        <v>298</v>
      </c>
      <c r="N136" s="4">
        <v>38</v>
      </c>
      <c r="O136" s="4" t="s">
        <v>298</v>
      </c>
      <c r="P136" s="86" t="s">
        <v>153</v>
      </c>
      <c r="Q136" s="199">
        <v>0</v>
      </c>
      <c r="R136" s="4" t="s">
        <v>503</v>
      </c>
      <c r="S136" s="27">
        <f t="shared" si="7"/>
        <v>99.92999999999984</v>
      </c>
      <c r="T136" s="28">
        <f t="shared" si="8"/>
        <v>0.02471337138561066</v>
      </c>
    </row>
    <row r="137" spans="1:20" ht="63.75">
      <c r="A137" s="20">
        <v>134</v>
      </c>
      <c r="B137" s="20">
        <v>2009</v>
      </c>
      <c r="C137" s="4" t="s">
        <v>657</v>
      </c>
      <c r="D137" s="4" t="s">
        <v>307</v>
      </c>
      <c r="E137" s="21">
        <v>23006</v>
      </c>
      <c r="F137" s="22">
        <v>991</v>
      </c>
      <c r="G137" s="4">
        <v>2009</v>
      </c>
      <c r="H137" s="23">
        <v>12</v>
      </c>
      <c r="I137" s="24">
        <v>40150</v>
      </c>
      <c r="J137" s="4" t="s">
        <v>658</v>
      </c>
      <c r="K137" s="76">
        <v>92106.95</v>
      </c>
      <c r="L137" s="178">
        <v>66179</v>
      </c>
      <c r="M137" s="4" t="s">
        <v>298</v>
      </c>
      <c r="N137" s="4">
        <v>107</v>
      </c>
      <c r="O137" s="4" t="s">
        <v>298</v>
      </c>
      <c r="P137" s="86" t="s">
        <v>659</v>
      </c>
      <c r="Q137" s="199">
        <v>13487.93</v>
      </c>
      <c r="R137" s="185" t="s">
        <v>578</v>
      </c>
      <c r="S137" s="27">
        <f t="shared" si="7"/>
        <v>12440.01999999999</v>
      </c>
      <c r="T137" s="28">
        <f t="shared" si="8"/>
        <v>0.15823168490271172</v>
      </c>
    </row>
    <row r="138" spans="1:20" ht="63.75">
      <c r="A138" s="20">
        <v>135</v>
      </c>
      <c r="B138" s="20">
        <v>2009</v>
      </c>
      <c r="C138" s="4" t="s">
        <v>660</v>
      </c>
      <c r="D138" s="4" t="s">
        <v>307</v>
      </c>
      <c r="E138" s="21">
        <v>23006</v>
      </c>
      <c r="F138" s="22">
        <v>1013</v>
      </c>
      <c r="G138" s="4">
        <v>2009</v>
      </c>
      <c r="H138" s="23">
        <v>98</v>
      </c>
      <c r="I138" s="24">
        <v>40143</v>
      </c>
      <c r="J138" s="4" t="s">
        <v>422</v>
      </c>
      <c r="K138" s="76">
        <v>106104.29</v>
      </c>
      <c r="L138" s="202">
        <v>57424.24</v>
      </c>
      <c r="M138" s="4" t="s">
        <v>298</v>
      </c>
      <c r="N138" s="4">
        <v>66</v>
      </c>
      <c r="O138" s="4" t="s">
        <v>298</v>
      </c>
      <c r="P138" s="86" t="s">
        <v>661</v>
      </c>
      <c r="Q138" s="199">
        <v>16382.36</v>
      </c>
      <c r="R138" s="185" t="s">
        <v>578</v>
      </c>
      <c r="S138" s="27">
        <f t="shared" si="7"/>
        <v>32297.689999999995</v>
      </c>
      <c r="T138" s="28">
        <f t="shared" si="8"/>
        <v>0.35997542629767326</v>
      </c>
    </row>
    <row r="139" spans="1:20" ht="25.5">
      <c r="A139" s="20">
        <v>136</v>
      </c>
      <c r="B139" s="20">
        <v>2009</v>
      </c>
      <c r="C139" s="4" t="s">
        <v>662</v>
      </c>
      <c r="D139" s="4" t="s">
        <v>99</v>
      </c>
      <c r="E139" s="21">
        <v>23006</v>
      </c>
      <c r="F139" s="5">
        <v>1097</v>
      </c>
      <c r="G139" s="4">
        <v>2009</v>
      </c>
      <c r="H139" s="3">
        <v>60</v>
      </c>
      <c r="I139" s="24">
        <v>40157</v>
      </c>
      <c r="J139" s="4" t="s">
        <v>658</v>
      </c>
      <c r="K139" s="76">
        <v>48811.46</v>
      </c>
      <c r="L139" s="178">
        <v>39797.1</v>
      </c>
      <c r="M139" s="4" t="s">
        <v>298</v>
      </c>
      <c r="N139" s="4">
        <v>10</v>
      </c>
      <c r="O139" s="4" t="s">
        <v>298</v>
      </c>
      <c r="P139" s="86" t="s">
        <v>153</v>
      </c>
      <c r="Q139" s="199">
        <v>0</v>
      </c>
      <c r="R139" s="4" t="s">
        <v>503</v>
      </c>
      <c r="S139" s="27">
        <f t="shared" si="7"/>
        <v>9014.36</v>
      </c>
      <c r="T139" s="28">
        <f t="shared" si="8"/>
        <v>0.18467712295432262</v>
      </c>
    </row>
    <row r="140" spans="1:20" ht="51">
      <c r="A140" s="20">
        <v>137</v>
      </c>
      <c r="B140" s="20">
        <v>2009</v>
      </c>
      <c r="C140" s="4" t="s">
        <v>663</v>
      </c>
      <c r="D140" s="4" t="s">
        <v>307</v>
      </c>
      <c r="E140" s="21">
        <v>23006</v>
      </c>
      <c r="F140" s="22">
        <v>768</v>
      </c>
      <c r="G140" s="4">
        <v>2009</v>
      </c>
      <c r="H140" s="23">
        <v>75</v>
      </c>
      <c r="I140" s="24">
        <v>40150</v>
      </c>
      <c r="J140" s="4" t="s">
        <v>658</v>
      </c>
      <c r="K140" s="76">
        <v>170540.62</v>
      </c>
      <c r="L140" s="178">
        <v>164836.98</v>
      </c>
      <c r="M140" s="4" t="s">
        <v>298</v>
      </c>
      <c r="N140" s="4">
        <v>2</v>
      </c>
      <c r="O140" s="4" t="s">
        <v>298</v>
      </c>
      <c r="P140" s="86" t="s">
        <v>153</v>
      </c>
      <c r="Q140" s="199">
        <v>0</v>
      </c>
      <c r="R140" s="4" t="s">
        <v>503</v>
      </c>
      <c r="S140" s="27">
        <f t="shared" si="7"/>
        <v>5703.639999999985</v>
      </c>
      <c r="T140" s="28">
        <f t="shared" si="8"/>
        <v>0.03344446619227715</v>
      </c>
    </row>
    <row r="141" spans="1:20" ht="12.75">
      <c r="A141" s="20">
        <v>138</v>
      </c>
      <c r="B141" s="20">
        <v>2009</v>
      </c>
      <c r="C141" s="4" t="s">
        <v>664</v>
      </c>
      <c r="D141" s="4" t="s">
        <v>307</v>
      </c>
      <c r="E141" s="21">
        <v>23006</v>
      </c>
      <c r="F141" s="22">
        <v>535</v>
      </c>
      <c r="G141" s="4">
        <v>2009</v>
      </c>
      <c r="H141" s="23">
        <v>72</v>
      </c>
      <c r="I141" s="24">
        <v>40136</v>
      </c>
      <c r="J141" s="4" t="s">
        <v>422</v>
      </c>
      <c r="K141" s="76">
        <v>53785</v>
      </c>
      <c r="L141" s="178">
        <v>38050</v>
      </c>
      <c r="M141" s="30" t="s">
        <v>298</v>
      </c>
      <c r="N141" s="4">
        <v>1</v>
      </c>
      <c r="O141" s="4" t="s">
        <v>298</v>
      </c>
      <c r="P141" s="86" t="s">
        <v>153</v>
      </c>
      <c r="Q141" s="199">
        <v>0</v>
      </c>
      <c r="R141" s="4" t="s">
        <v>503</v>
      </c>
      <c r="S141" s="27">
        <f t="shared" si="7"/>
        <v>15735</v>
      </c>
      <c r="T141" s="28">
        <f t="shared" si="8"/>
        <v>0.29255368597192527</v>
      </c>
    </row>
    <row r="142" spans="1:20" ht="51">
      <c r="A142" s="20">
        <v>139</v>
      </c>
      <c r="B142" s="20">
        <v>2009</v>
      </c>
      <c r="C142" s="4" t="s">
        <v>665</v>
      </c>
      <c r="D142" s="4" t="s">
        <v>307</v>
      </c>
      <c r="E142" s="21">
        <v>23006</v>
      </c>
      <c r="F142" s="22">
        <v>978</v>
      </c>
      <c r="G142" s="4">
        <v>2009</v>
      </c>
      <c r="H142" s="23">
        <v>63</v>
      </c>
      <c r="I142" s="24">
        <v>40140</v>
      </c>
      <c r="J142" s="4" t="s">
        <v>422</v>
      </c>
      <c r="K142" s="76">
        <v>10040</v>
      </c>
      <c r="L142" s="203" t="s">
        <v>574</v>
      </c>
      <c r="M142" s="4" t="s">
        <v>298</v>
      </c>
      <c r="N142" s="4">
        <v>1</v>
      </c>
      <c r="O142" s="4" t="s">
        <v>153</v>
      </c>
      <c r="P142" s="86" t="s">
        <v>153</v>
      </c>
      <c r="Q142" s="199">
        <v>0</v>
      </c>
      <c r="R142" s="4" t="s">
        <v>503</v>
      </c>
      <c r="S142" s="27">
        <v>0</v>
      </c>
      <c r="T142" s="28">
        <f t="shared" si="8"/>
        <v>0</v>
      </c>
    </row>
    <row r="143" spans="1:20" ht="38.25">
      <c r="A143" s="20">
        <v>140</v>
      </c>
      <c r="B143" s="20">
        <v>2009</v>
      </c>
      <c r="C143" s="4" t="s">
        <v>666</v>
      </c>
      <c r="D143" s="4" t="s">
        <v>307</v>
      </c>
      <c r="E143" s="21">
        <v>23006</v>
      </c>
      <c r="F143" s="22">
        <v>1018</v>
      </c>
      <c r="G143" s="4">
        <v>2009</v>
      </c>
      <c r="H143" s="23">
        <v>11</v>
      </c>
      <c r="I143" s="24">
        <v>40140</v>
      </c>
      <c r="J143" s="4" t="s">
        <v>422</v>
      </c>
      <c r="K143" s="76">
        <v>29812</v>
      </c>
      <c r="L143" s="178">
        <v>29812</v>
      </c>
      <c r="M143" s="4" t="s">
        <v>298</v>
      </c>
      <c r="N143" s="4">
        <v>1</v>
      </c>
      <c r="O143" s="4" t="s">
        <v>153</v>
      </c>
      <c r="P143" s="86" t="s">
        <v>153</v>
      </c>
      <c r="Q143" s="199">
        <v>0</v>
      </c>
      <c r="R143" s="4" t="s">
        <v>503</v>
      </c>
      <c r="S143" s="27">
        <f aca="true" t="shared" si="9" ref="S143:S168">SUM((K143-Q143)-L143)</f>
        <v>0</v>
      </c>
      <c r="T143" s="28">
        <f t="shared" si="8"/>
        <v>0</v>
      </c>
    </row>
    <row r="144" spans="1:20" ht="51">
      <c r="A144" s="20">
        <v>141</v>
      </c>
      <c r="B144" s="20">
        <v>2009</v>
      </c>
      <c r="C144" s="4" t="s">
        <v>667</v>
      </c>
      <c r="D144" s="4" t="s">
        <v>307</v>
      </c>
      <c r="E144" s="21">
        <v>23006</v>
      </c>
      <c r="F144" s="22">
        <v>1019</v>
      </c>
      <c r="G144" s="4">
        <v>2009</v>
      </c>
      <c r="H144" s="23">
        <v>65</v>
      </c>
      <c r="I144" s="24">
        <v>40140</v>
      </c>
      <c r="J144" s="4" t="s">
        <v>422</v>
      </c>
      <c r="K144" s="76">
        <v>24150</v>
      </c>
      <c r="L144" s="178">
        <v>24150</v>
      </c>
      <c r="M144" s="4" t="s">
        <v>298</v>
      </c>
      <c r="N144" s="4">
        <v>1</v>
      </c>
      <c r="O144" s="4" t="s">
        <v>153</v>
      </c>
      <c r="P144" s="86" t="s">
        <v>153</v>
      </c>
      <c r="Q144" s="199">
        <v>0</v>
      </c>
      <c r="R144" s="4" t="s">
        <v>503</v>
      </c>
      <c r="S144" s="27">
        <f t="shared" si="9"/>
        <v>0</v>
      </c>
      <c r="T144" s="28">
        <f t="shared" si="8"/>
        <v>0</v>
      </c>
    </row>
    <row r="145" spans="1:20" ht="38.25">
      <c r="A145" s="20">
        <v>142</v>
      </c>
      <c r="B145" s="20">
        <v>2009</v>
      </c>
      <c r="C145" s="4" t="s">
        <v>668</v>
      </c>
      <c r="D145" s="4" t="s">
        <v>99</v>
      </c>
      <c r="E145" s="21">
        <v>23006</v>
      </c>
      <c r="F145" s="22">
        <v>308</v>
      </c>
      <c r="G145" s="4">
        <v>2009</v>
      </c>
      <c r="H145" s="23">
        <v>47</v>
      </c>
      <c r="I145" s="24">
        <v>40140</v>
      </c>
      <c r="J145" s="4" t="s">
        <v>422</v>
      </c>
      <c r="K145" s="76">
        <v>3459</v>
      </c>
      <c r="L145" s="178">
        <v>1300.5</v>
      </c>
      <c r="M145" s="4" t="s">
        <v>153</v>
      </c>
      <c r="N145" s="4">
        <v>64</v>
      </c>
      <c r="O145" s="4" t="s">
        <v>298</v>
      </c>
      <c r="P145" s="204" t="s">
        <v>669</v>
      </c>
      <c r="Q145" s="205">
        <v>1664.05</v>
      </c>
      <c r="R145" s="185" t="s">
        <v>578</v>
      </c>
      <c r="S145" s="27">
        <f t="shared" si="9"/>
        <v>494.45000000000005</v>
      </c>
      <c r="T145" s="28">
        <f t="shared" si="8"/>
        <v>0.27546728321123154</v>
      </c>
    </row>
    <row r="146" spans="1:20" ht="38.25">
      <c r="A146" s="20">
        <v>143</v>
      </c>
      <c r="B146" s="20">
        <v>2009</v>
      </c>
      <c r="C146" s="4" t="s">
        <v>670</v>
      </c>
      <c r="D146" s="4" t="s">
        <v>99</v>
      </c>
      <c r="E146" s="21">
        <v>23006</v>
      </c>
      <c r="F146" s="22">
        <v>670</v>
      </c>
      <c r="G146" s="4">
        <v>2009</v>
      </c>
      <c r="H146" s="23">
        <v>18</v>
      </c>
      <c r="I146" s="24">
        <v>40140</v>
      </c>
      <c r="J146" s="4" t="s">
        <v>422</v>
      </c>
      <c r="K146" s="76">
        <v>444488.3</v>
      </c>
      <c r="L146" s="178">
        <v>400143.28</v>
      </c>
      <c r="M146" s="4" t="s">
        <v>153</v>
      </c>
      <c r="N146" s="4">
        <v>8</v>
      </c>
      <c r="O146" s="4" t="s">
        <v>298</v>
      </c>
      <c r="P146" s="86" t="s">
        <v>153</v>
      </c>
      <c r="Q146" s="199">
        <v>0</v>
      </c>
      <c r="R146" s="4" t="s">
        <v>503</v>
      </c>
      <c r="S146" s="27">
        <f t="shared" si="9"/>
        <v>44345.01999999996</v>
      </c>
      <c r="T146" s="28">
        <f t="shared" si="8"/>
        <v>0.09976645054549234</v>
      </c>
    </row>
    <row r="147" spans="1:20" ht="25.5">
      <c r="A147" s="20">
        <v>144</v>
      </c>
      <c r="B147" s="20">
        <v>2009</v>
      </c>
      <c r="C147" s="4" t="s">
        <v>671</v>
      </c>
      <c r="D147" s="4" t="s">
        <v>99</v>
      </c>
      <c r="E147" s="21">
        <v>23006</v>
      </c>
      <c r="F147" s="22">
        <v>772</v>
      </c>
      <c r="G147" s="4">
        <v>2009</v>
      </c>
      <c r="H147" s="23">
        <v>33</v>
      </c>
      <c r="I147" s="24">
        <v>40143</v>
      </c>
      <c r="J147" s="4" t="s">
        <v>422</v>
      </c>
      <c r="K147" s="76">
        <v>1920.48</v>
      </c>
      <c r="L147" s="178">
        <v>1075</v>
      </c>
      <c r="M147" s="4" t="s">
        <v>153</v>
      </c>
      <c r="N147" s="4">
        <v>5</v>
      </c>
      <c r="O147" s="4" t="s">
        <v>298</v>
      </c>
      <c r="P147" s="86" t="s">
        <v>672</v>
      </c>
      <c r="Q147" s="199">
        <v>833.68</v>
      </c>
      <c r="R147" s="185" t="s">
        <v>578</v>
      </c>
      <c r="S147" s="27">
        <f t="shared" si="9"/>
        <v>11.800000000000182</v>
      </c>
      <c r="T147" s="28">
        <f t="shared" si="8"/>
        <v>0.010857563489142602</v>
      </c>
    </row>
    <row r="148" spans="1:20" ht="12.75">
      <c r="A148" s="20">
        <v>145</v>
      </c>
      <c r="B148" s="20">
        <v>2009</v>
      </c>
      <c r="C148" s="4" t="s">
        <v>207</v>
      </c>
      <c r="D148" s="4" t="s">
        <v>99</v>
      </c>
      <c r="E148" s="21">
        <v>23006</v>
      </c>
      <c r="F148" s="22">
        <v>773</v>
      </c>
      <c r="G148" s="4">
        <v>2009</v>
      </c>
      <c r="H148" s="23">
        <v>88</v>
      </c>
      <c r="I148" s="24">
        <v>40150</v>
      </c>
      <c r="J148" s="4" t="s">
        <v>658</v>
      </c>
      <c r="K148" s="76">
        <v>400000</v>
      </c>
      <c r="L148" s="178">
        <v>260000</v>
      </c>
      <c r="M148" s="4" t="s">
        <v>153</v>
      </c>
      <c r="N148" s="4">
        <v>1</v>
      </c>
      <c r="O148" s="4" t="s">
        <v>298</v>
      </c>
      <c r="P148" s="86" t="s">
        <v>153</v>
      </c>
      <c r="Q148" s="199">
        <v>0</v>
      </c>
      <c r="R148" s="4" t="s">
        <v>673</v>
      </c>
      <c r="S148" s="27">
        <f t="shared" si="9"/>
        <v>140000</v>
      </c>
      <c r="T148" s="28">
        <f t="shared" si="8"/>
        <v>0.35</v>
      </c>
    </row>
    <row r="149" spans="1:20" ht="12.75">
      <c r="A149" s="20">
        <v>146</v>
      </c>
      <c r="B149" s="20">
        <v>2009</v>
      </c>
      <c r="C149" s="4" t="s">
        <v>674</v>
      </c>
      <c r="D149" s="4" t="s">
        <v>99</v>
      </c>
      <c r="E149" s="21">
        <v>23006</v>
      </c>
      <c r="F149" s="22">
        <v>774</v>
      </c>
      <c r="G149" s="4">
        <v>2009</v>
      </c>
      <c r="H149" s="23">
        <v>22</v>
      </c>
      <c r="I149" s="24">
        <v>40150</v>
      </c>
      <c r="J149" s="4" t="s">
        <v>658</v>
      </c>
      <c r="K149" s="76">
        <v>1000000</v>
      </c>
      <c r="L149" s="178">
        <v>649000</v>
      </c>
      <c r="M149" s="4" t="s">
        <v>153</v>
      </c>
      <c r="N149" s="4">
        <v>1</v>
      </c>
      <c r="O149" s="4" t="s">
        <v>298</v>
      </c>
      <c r="P149" s="86" t="s">
        <v>153</v>
      </c>
      <c r="Q149" s="199">
        <v>0</v>
      </c>
      <c r="R149" s="4" t="s">
        <v>675</v>
      </c>
      <c r="S149" s="27">
        <f t="shared" si="9"/>
        <v>351000</v>
      </c>
      <c r="T149" s="28">
        <f t="shared" si="8"/>
        <v>0.351</v>
      </c>
    </row>
    <row r="150" spans="1:20" ht="25.5">
      <c r="A150" s="20">
        <v>147</v>
      </c>
      <c r="B150" s="20">
        <v>2009</v>
      </c>
      <c r="C150" s="4" t="s">
        <v>676</v>
      </c>
      <c r="D150" s="4" t="s">
        <v>99</v>
      </c>
      <c r="E150" s="21">
        <v>23006</v>
      </c>
      <c r="F150" s="22">
        <v>789</v>
      </c>
      <c r="G150" s="4">
        <v>2009</v>
      </c>
      <c r="H150" s="23">
        <v>91</v>
      </c>
      <c r="I150" s="24">
        <v>40148</v>
      </c>
      <c r="J150" s="4" t="s">
        <v>658</v>
      </c>
      <c r="K150" s="76">
        <v>119230.63</v>
      </c>
      <c r="L150" s="178">
        <v>98993.04</v>
      </c>
      <c r="M150" s="4" t="s">
        <v>153</v>
      </c>
      <c r="N150" s="4">
        <v>10</v>
      </c>
      <c r="O150" s="4">
        <v>1</v>
      </c>
      <c r="P150" s="86" t="s">
        <v>153</v>
      </c>
      <c r="Q150" s="199">
        <v>0</v>
      </c>
      <c r="R150" s="4" t="s">
        <v>503</v>
      </c>
      <c r="S150" s="27">
        <f t="shared" si="9"/>
        <v>20237.59000000001</v>
      </c>
      <c r="T150" s="28">
        <f t="shared" si="8"/>
        <v>0.1697348240129236</v>
      </c>
    </row>
    <row r="151" spans="1:20" ht="63.75">
      <c r="A151" s="20">
        <v>148</v>
      </c>
      <c r="B151" s="20">
        <v>2009</v>
      </c>
      <c r="C151" s="4" t="s">
        <v>677</v>
      </c>
      <c r="D151" s="4" t="s">
        <v>99</v>
      </c>
      <c r="E151" s="21">
        <v>23006</v>
      </c>
      <c r="F151" s="22">
        <v>832</v>
      </c>
      <c r="G151" s="4">
        <v>2009</v>
      </c>
      <c r="H151" s="23">
        <v>18</v>
      </c>
      <c r="I151" s="24">
        <v>40140</v>
      </c>
      <c r="J151" s="4" t="s">
        <v>422</v>
      </c>
      <c r="K151" s="76">
        <v>210460</v>
      </c>
      <c r="L151" s="178">
        <v>210454.67</v>
      </c>
      <c r="M151" s="4" t="s">
        <v>153</v>
      </c>
      <c r="N151" s="4">
        <v>6</v>
      </c>
      <c r="O151" s="4" t="s">
        <v>298</v>
      </c>
      <c r="P151" s="86" t="s">
        <v>153</v>
      </c>
      <c r="Q151" s="199">
        <v>0</v>
      </c>
      <c r="R151" s="4" t="s">
        <v>503</v>
      </c>
      <c r="S151" s="27">
        <f t="shared" si="9"/>
        <v>5.329999999987194</v>
      </c>
      <c r="T151" s="28">
        <f t="shared" si="8"/>
        <v>2.532547752535966E-05</v>
      </c>
    </row>
    <row r="152" spans="1:20" ht="51">
      <c r="A152" s="20">
        <v>149</v>
      </c>
      <c r="B152" s="20">
        <v>2009</v>
      </c>
      <c r="C152" s="4" t="s">
        <v>678</v>
      </c>
      <c r="D152" s="4" t="s">
        <v>99</v>
      </c>
      <c r="E152" s="21">
        <v>23006</v>
      </c>
      <c r="F152" s="22">
        <v>848</v>
      </c>
      <c r="G152" s="4">
        <v>2009</v>
      </c>
      <c r="H152" s="23">
        <v>21</v>
      </c>
      <c r="I152" s="24">
        <v>40142</v>
      </c>
      <c r="J152" s="4" t="s">
        <v>422</v>
      </c>
      <c r="K152" s="76">
        <v>12335.52</v>
      </c>
      <c r="L152" s="178">
        <v>6870</v>
      </c>
      <c r="M152" s="4" t="s">
        <v>153</v>
      </c>
      <c r="N152" s="4">
        <v>2</v>
      </c>
      <c r="O152" s="4" t="s">
        <v>298</v>
      </c>
      <c r="P152" s="86" t="s">
        <v>679</v>
      </c>
      <c r="Q152" s="199">
        <v>5465.5</v>
      </c>
      <c r="R152" s="185" t="s">
        <v>578</v>
      </c>
      <c r="S152" s="27">
        <f t="shared" si="9"/>
        <v>0.020000000000436557</v>
      </c>
      <c r="T152" s="28">
        <f t="shared" si="8"/>
        <v>2.911199676338141E-06</v>
      </c>
    </row>
    <row r="153" spans="1:20" ht="25.5">
      <c r="A153" s="20">
        <v>150</v>
      </c>
      <c r="B153" s="20">
        <v>2009</v>
      </c>
      <c r="C153" s="4" t="s">
        <v>680</v>
      </c>
      <c r="D153" s="4" t="s">
        <v>99</v>
      </c>
      <c r="E153" s="21">
        <v>23006</v>
      </c>
      <c r="F153" s="22">
        <v>851</v>
      </c>
      <c r="G153" s="4">
        <v>2009</v>
      </c>
      <c r="H153" s="23">
        <v>44</v>
      </c>
      <c r="I153" s="24">
        <v>40140</v>
      </c>
      <c r="J153" s="4" t="s">
        <v>422</v>
      </c>
      <c r="K153" s="76">
        <v>68895.39</v>
      </c>
      <c r="L153" s="178">
        <v>66926</v>
      </c>
      <c r="M153" s="4" t="s">
        <v>153</v>
      </c>
      <c r="N153" s="4">
        <v>4</v>
      </c>
      <c r="O153" s="4" t="s">
        <v>298</v>
      </c>
      <c r="P153" s="86" t="s">
        <v>153</v>
      </c>
      <c r="Q153" s="199">
        <v>0</v>
      </c>
      <c r="R153" s="4" t="s">
        <v>503</v>
      </c>
      <c r="S153" s="27">
        <f t="shared" si="9"/>
        <v>1969.3899999999994</v>
      </c>
      <c r="T153" s="28">
        <f t="shared" si="8"/>
        <v>0.0285852217398</v>
      </c>
    </row>
    <row r="154" spans="1:20" ht="51">
      <c r="A154" s="20">
        <v>151</v>
      </c>
      <c r="B154" s="20">
        <v>2009</v>
      </c>
      <c r="C154" s="4" t="s">
        <v>681</v>
      </c>
      <c r="D154" s="4" t="s">
        <v>99</v>
      </c>
      <c r="E154" s="21">
        <v>23006</v>
      </c>
      <c r="F154" s="22">
        <v>882</v>
      </c>
      <c r="G154" s="4">
        <v>2009</v>
      </c>
      <c r="H154" s="23">
        <v>3</v>
      </c>
      <c r="I154" s="24">
        <v>40143</v>
      </c>
      <c r="J154" s="4" t="s">
        <v>422</v>
      </c>
      <c r="K154" s="76">
        <v>59094.13</v>
      </c>
      <c r="L154" s="178">
        <v>27368</v>
      </c>
      <c r="M154" s="4" t="s">
        <v>153</v>
      </c>
      <c r="N154" s="4">
        <v>6</v>
      </c>
      <c r="O154" s="4" t="s">
        <v>298</v>
      </c>
      <c r="P154" s="86" t="s">
        <v>153</v>
      </c>
      <c r="Q154" s="199">
        <v>0</v>
      </c>
      <c r="R154" s="4" t="s">
        <v>503</v>
      </c>
      <c r="S154" s="27">
        <f t="shared" si="9"/>
        <v>31726.129999999997</v>
      </c>
      <c r="T154" s="28">
        <f t="shared" si="8"/>
        <v>0.5368744746728651</v>
      </c>
    </row>
    <row r="155" spans="1:20" ht="38.25">
      <c r="A155" s="20">
        <v>152</v>
      </c>
      <c r="B155" s="20">
        <v>2009</v>
      </c>
      <c r="C155" s="4" t="s">
        <v>682</v>
      </c>
      <c r="D155" s="4" t="s">
        <v>99</v>
      </c>
      <c r="E155" s="21">
        <v>23006</v>
      </c>
      <c r="F155" s="22">
        <v>896</v>
      </c>
      <c r="G155" s="4">
        <v>2009</v>
      </c>
      <c r="H155" s="23">
        <v>19</v>
      </c>
      <c r="I155" s="24">
        <v>40143</v>
      </c>
      <c r="J155" s="4" t="s">
        <v>422</v>
      </c>
      <c r="K155" s="76">
        <v>45012.49</v>
      </c>
      <c r="L155" s="178">
        <v>14256</v>
      </c>
      <c r="M155" s="4" t="s">
        <v>153</v>
      </c>
      <c r="N155" s="4">
        <v>6</v>
      </c>
      <c r="O155" s="4" t="s">
        <v>298</v>
      </c>
      <c r="P155" s="86" t="s">
        <v>679</v>
      </c>
      <c r="Q155" s="199">
        <v>12631.75</v>
      </c>
      <c r="R155" s="185" t="s">
        <v>578</v>
      </c>
      <c r="S155" s="27">
        <f t="shared" si="9"/>
        <v>18124.739999999998</v>
      </c>
      <c r="T155" s="28">
        <f t="shared" si="8"/>
        <v>0.5597382888717182</v>
      </c>
    </row>
    <row r="156" spans="1:20" ht="12.75">
      <c r="A156" s="20">
        <v>153</v>
      </c>
      <c r="B156" s="20">
        <v>2009</v>
      </c>
      <c r="C156" s="4" t="s">
        <v>683</v>
      </c>
      <c r="D156" s="4" t="s">
        <v>99</v>
      </c>
      <c r="E156" s="21">
        <v>23006</v>
      </c>
      <c r="F156" s="22">
        <v>897</v>
      </c>
      <c r="G156" s="4">
        <v>2009</v>
      </c>
      <c r="H156" s="23">
        <v>63</v>
      </c>
      <c r="I156" s="24">
        <v>40142</v>
      </c>
      <c r="J156" s="4" t="s">
        <v>422</v>
      </c>
      <c r="K156" s="76">
        <v>387167</v>
      </c>
      <c r="L156" s="178">
        <v>336500</v>
      </c>
      <c r="M156" s="4" t="s">
        <v>153</v>
      </c>
      <c r="N156" s="4">
        <v>4</v>
      </c>
      <c r="O156" s="4" t="s">
        <v>298</v>
      </c>
      <c r="P156" s="206" t="s">
        <v>153</v>
      </c>
      <c r="Q156" s="207">
        <v>0</v>
      </c>
      <c r="R156" s="4" t="s">
        <v>503</v>
      </c>
      <c r="S156" s="27">
        <f t="shared" si="9"/>
        <v>50667</v>
      </c>
      <c r="T156" s="28">
        <f t="shared" si="8"/>
        <v>0.13086600872491716</v>
      </c>
    </row>
    <row r="157" spans="1:20" ht="12.75">
      <c r="A157" s="20">
        <v>154</v>
      </c>
      <c r="B157" s="20">
        <v>2009</v>
      </c>
      <c r="C157" s="4" t="s">
        <v>684</v>
      </c>
      <c r="D157" s="4" t="s">
        <v>99</v>
      </c>
      <c r="E157" s="21">
        <v>23006</v>
      </c>
      <c r="F157" s="22">
        <v>791</v>
      </c>
      <c r="G157" s="4">
        <v>2009</v>
      </c>
      <c r="H157" s="23">
        <v>60</v>
      </c>
      <c r="I157" s="24">
        <v>40148</v>
      </c>
      <c r="J157" s="21" t="s">
        <v>658</v>
      </c>
      <c r="K157" s="76">
        <v>332012.91</v>
      </c>
      <c r="L157" s="178">
        <v>180333.48</v>
      </c>
      <c r="M157" s="4" t="s">
        <v>153</v>
      </c>
      <c r="N157" s="4">
        <v>9</v>
      </c>
      <c r="O157" s="4">
        <v>1</v>
      </c>
      <c r="P157" s="83" t="s">
        <v>153</v>
      </c>
      <c r="Q157" s="180">
        <v>0</v>
      </c>
      <c r="R157" s="4" t="s">
        <v>503</v>
      </c>
      <c r="S157" s="27">
        <f t="shared" si="9"/>
        <v>151679.42999999996</v>
      </c>
      <c r="T157" s="28">
        <f t="shared" si="8"/>
        <v>0.4568479882303371</v>
      </c>
    </row>
    <row r="158" spans="1:20" ht="38.25">
      <c r="A158" s="20">
        <v>155</v>
      </c>
      <c r="B158" s="20">
        <v>2009</v>
      </c>
      <c r="C158" s="4" t="s">
        <v>685</v>
      </c>
      <c r="D158" s="4" t="s">
        <v>99</v>
      </c>
      <c r="E158" s="21">
        <v>23006</v>
      </c>
      <c r="F158" s="22">
        <v>875</v>
      </c>
      <c r="G158" s="4">
        <v>2009</v>
      </c>
      <c r="H158" s="23">
        <v>1</v>
      </c>
      <c r="I158" s="24">
        <v>40143</v>
      </c>
      <c r="J158" s="21" t="s">
        <v>422</v>
      </c>
      <c r="K158" s="76">
        <v>6252.95</v>
      </c>
      <c r="L158" s="178">
        <v>6200</v>
      </c>
      <c r="M158" s="21" t="s">
        <v>153</v>
      </c>
      <c r="N158" s="21">
        <v>1</v>
      </c>
      <c r="O158" s="21" t="s">
        <v>298</v>
      </c>
      <c r="P158" s="83" t="s">
        <v>153</v>
      </c>
      <c r="Q158" s="180">
        <v>0</v>
      </c>
      <c r="R158" s="4" t="s">
        <v>503</v>
      </c>
      <c r="S158" s="27">
        <f t="shared" si="9"/>
        <v>52.94999999999982</v>
      </c>
      <c r="T158" s="28">
        <f t="shared" si="8"/>
        <v>0.008468003102535574</v>
      </c>
    </row>
    <row r="159" spans="1:20" ht="12.75">
      <c r="A159" s="20">
        <v>156</v>
      </c>
      <c r="B159" s="20">
        <v>2009</v>
      </c>
      <c r="C159" s="4" t="s">
        <v>686</v>
      </c>
      <c r="D159" s="4" t="s">
        <v>99</v>
      </c>
      <c r="E159" s="21">
        <v>23006</v>
      </c>
      <c r="F159" s="22">
        <v>1005</v>
      </c>
      <c r="G159" s="4">
        <v>2009</v>
      </c>
      <c r="H159" s="23">
        <v>41</v>
      </c>
      <c r="I159" s="24">
        <v>40141</v>
      </c>
      <c r="J159" s="21" t="s">
        <v>422</v>
      </c>
      <c r="K159" s="76">
        <v>48632.5</v>
      </c>
      <c r="L159" s="178">
        <v>40000</v>
      </c>
      <c r="M159" s="21" t="s">
        <v>153</v>
      </c>
      <c r="N159" s="21">
        <v>2</v>
      </c>
      <c r="O159" s="21" t="s">
        <v>298</v>
      </c>
      <c r="P159" s="83" t="s">
        <v>153</v>
      </c>
      <c r="Q159" s="180">
        <v>0</v>
      </c>
      <c r="R159" s="4" t="s">
        <v>503</v>
      </c>
      <c r="S159" s="27">
        <f t="shared" si="9"/>
        <v>8632.5</v>
      </c>
      <c r="T159" s="28">
        <f t="shared" si="8"/>
        <v>0.17750475505063487</v>
      </c>
    </row>
    <row r="160" spans="1:20" ht="76.5">
      <c r="A160" s="20">
        <v>157</v>
      </c>
      <c r="B160" s="20">
        <v>2009</v>
      </c>
      <c r="C160" s="4" t="s">
        <v>687</v>
      </c>
      <c r="D160" s="4" t="s">
        <v>99</v>
      </c>
      <c r="E160" s="21">
        <v>23006</v>
      </c>
      <c r="F160" s="22">
        <v>714</v>
      </c>
      <c r="G160" s="4">
        <v>2009</v>
      </c>
      <c r="H160" s="23">
        <v>18</v>
      </c>
      <c r="I160" s="24">
        <v>40142</v>
      </c>
      <c r="J160" s="21" t="s">
        <v>422</v>
      </c>
      <c r="K160" s="76">
        <v>58891.36</v>
      </c>
      <c r="L160" s="178">
        <v>41393</v>
      </c>
      <c r="M160" s="21" t="s">
        <v>153</v>
      </c>
      <c r="N160" s="21">
        <v>5</v>
      </c>
      <c r="O160" s="21" t="s">
        <v>298</v>
      </c>
      <c r="P160" s="83" t="s">
        <v>688</v>
      </c>
      <c r="Q160" s="180">
        <v>1564.08</v>
      </c>
      <c r="R160" s="185" t="s">
        <v>578</v>
      </c>
      <c r="S160" s="27">
        <f t="shared" si="9"/>
        <v>15934.279999999999</v>
      </c>
      <c r="T160" s="28">
        <f t="shared" si="8"/>
        <v>0.27795283502025564</v>
      </c>
    </row>
    <row r="161" spans="1:20" ht="38.25">
      <c r="A161" s="20">
        <v>158</v>
      </c>
      <c r="B161" s="20">
        <v>2009</v>
      </c>
      <c r="C161" s="4" t="s">
        <v>689</v>
      </c>
      <c r="D161" s="21" t="s">
        <v>99</v>
      </c>
      <c r="E161" s="21">
        <v>23006</v>
      </c>
      <c r="F161" s="22">
        <v>914</v>
      </c>
      <c r="G161" s="4">
        <v>2009</v>
      </c>
      <c r="H161" s="23">
        <v>62</v>
      </c>
      <c r="I161" s="24">
        <v>40148</v>
      </c>
      <c r="J161" s="21" t="s">
        <v>658</v>
      </c>
      <c r="K161" s="76">
        <v>90246.4</v>
      </c>
      <c r="L161" s="178">
        <v>78745</v>
      </c>
      <c r="M161" s="21" t="s">
        <v>153</v>
      </c>
      <c r="N161" s="21">
        <v>3</v>
      </c>
      <c r="O161" s="21" t="s">
        <v>298</v>
      </c>
      <c r="P161" s="83" t="s">
        <v>153</v>
      </c>
      <c r="Q161" s="180">
        <v>0</v>
      </c>
      <c r="R161" s="4" t="s">
        <v>503</v>
      </c>
      <c r="S161" s="27">
        <f t="shared" si="9"/>
        <v>11501.399999999994</v>
      </c>
      <c r="T161" s="28">
        <f t="shared" si="8"/>
        <v>0.12744441883554353</v>
      </c>
    </row>
    <row r="162" spans="1:20" ht="25.5">
      <c r="A162" s="20">
        <v>159</v>
      </c>
      <c r="B162" s="20">
        <v>2009</v>
      </c>
      <c r="C162" s="4" t="s">
        <v>690</v>
      </c>
      <c r="D162" s="21" t="s">
        <v>99</v>
      </c>
      <c r="E162" s="21">
        <v>23006</v>
      </c>
      <c r="F162" s="22">
        <v>915</v>
      </c>
      <c r="G162" s="4">
        <v>2009</v>
      </c>
      <c r="H162" s="23">
        <v>15</v>
      </c>
      <c r="I162" s="24">
        <v>40151</v>
      </c>
      <c r="J162" s="21" t="s">
        <v>658</v>
      </c>
      <c r="K162" s="76">
        <v>224333.33</v>
      </c>
      <c r="L162" s="178">
        <v>190860</v>
      </c>
      <c r="M162" s="21" t="s">
        <v>153</v>
      </c>
      <c r="N162" s="21">
        <v>1</v>
      </c>
      <c r="O162" s="21" t="s">
        <v>298</v>
      </c>
      <c r="P162" s="83"/>
      <c r="Q162" s="180">
        <v>0</v>
      </c>
      <c r="R162" s="4" t="s">
        <v>503</v>
      </c>
      <c r="S162" s="27">
        <f t="shared" si="9"/>
        <v>33473.32999999999</v>
      </c>
      <c r="T162" s="28">
        <f t="shared" si="8"/>
        <v>0.14921246878473202</v>
      </c>
    </row>
    <row r="163" spans="1:20" ht="25.5">
      <c r="A163" s="20">
        <v>160</v>
      </c>
      <c r="B163" s="20">
        <v>2009</v>
      </c>
      <c r="C163" s="4" t="s">
        <v>691</v>
      </c>
      <c r="D163" s="21" t="s">
        <v>148</v>
      </c>
      <c r="E163" s="21">
        <v>23006</v>
      </c>
      <c r="F163" s="22">
        <v>1067</v>
      </c>
      <c r="G163" s="4">
        <v>2009</v>
      </c>
      <c r="H163" s="23">
        <v>53</v>
      </c>
      <c r="I163" s="24">
        <v>40169</v>
      </c>
      <c r="J163" s="21" t="s">
        <v>658</v>
      </c>
      <c r="K163" s="76">
        <v>634907.7</v>
      </c>
      <c r="L163" s="178">
        <v>357795.5</v>
      </c>
      <c r="M163" s="21" t="s">
        <v>150</v>
      </c>
      <c r="N163" s="21">
        <v>80</v>
      </c>
      <c r="O163" s="21" t="s">
        <v>153</v>
      </c>
      <c r="P163" s="83" t="s">
        <v>692</v>
      </c>
      <c r="Q163" s="180">
        <v>30563</v>
      </c>
      <c r="R163" s="185" t="s">
        <v>578</v>
      </c>
      <c r="S163" s="27">
        <f t="shared" si="9"/>
        <v>246549.19999999995</v>
      </c>
      <c r="T163" s="28">
        <f t="shared" si="8"/>
        <v>0.40796121815910685</v>
      </c>
    </row>
    <row r="164" spans="1:20" ht="12.75">
      <c r="A164" s="20">
        <v>161</v>
      </c>
      <c r="B164" s="20">
        <v>2009</v>
      </c>
      <c r="C164" s="4" t="s">
        <v>691</v>
      </c>
      <c r="D164" s="21" t="s">
        <v>307</v>
      </c>
      <c r="E164" s="21">
        <v>23006</v>
      </c>
      <c r="F164" s="22">
        <v>1066</v>
      </c>
      <c r="G164" s="4">
        <v>2009</v>
      </c>
      <c r="H164" s="23">
        <v>17</v>
      </c>
      <c r="I164" s="24">
        <v>40158</v>
      </c>
      <c r="J164" s="21" t="s">
        <v>658</v>
      </c>
      <c r="K164" s="76">
        <v>423791.2</v>
      </c>
      <c r="L164" s="178">
        <v>221830.9</v>
      </c>
      <c r="M164" s="21" t="s">
        <v>150</v>
      </c>
      <c r="N164" s="21">
        <v>85</v>
      </c>
      <c r="O164" s="21" t="s">
        <v>298</v>
      </c>
      <c r="P164" s="83" t="s">
        <v>153</v>
      </c>
      <c r="Q164" s="180">
        <v>0</v>
      </c>
      <c r="R164" s="4" t="s">
        <v>503</v>
      </c>
      <c r="S164" s="27">
        <f t="shared" si="9"/>
        <v>201960.30000000002</v>
      </c>
      <c r="T164" s="28">
        <f t="shared" si="8"/>
        <v>0.47655614368585286</v>
      </c>
    </row>
    <row r="165" spans="1:20" ht="25.5">
      <c r="A165" s="20">
        <v>162</v>
      </c>
      <c r="B165" s="20">
        <v>2009</v>
      </c>
      <c r="C165" s="4" t="s">
        <v>693</v>
      </c>
      <c r="D165" s="21" t="s">
        <v>99</v>
      </c>
      <c r="E165" s="21">
        <v>23006</v>
      </c>
      <c r="F165" s="22">
        <v>996</v>
      </c>
      <c r="G165" s="4">
        <v>2009</v>
      </c>
      <c r="H165" s="23">
        <v>45</v>
      </c>
      <c r="I165" s="24">
        <v>40150</v>
      </c>
      <c r="J165" s="21" t="s">
        <v>658</v>
      </c>
      <c r="K165" s="76">
        <v>711455.83</v>
      </c>
      <c r="L165" s="178">
        <v>403000</v>
      </c>
      <c r="M165" s="21" t="s">
        <v>153</v>
      </c>
      <c r="N165" s="21">
        <v>1</v>
      </c>
      <c r="O165" s="21" t="s">
        <v>298</v>
      </c>
      <c r="P165" s="83" t="s">
        <v>153</v>
      </c>
      <c r="Q165" s="180">
        <v>0</v>
      </c>
      <c r="R165" s="4" t="s">
        <v>503</v>
      </c>
      <c r="S165" s="27">
        <f t="shared" si="9"/>
        <v>308455.82999999996</v>
      </c>
      <c r="T165" s="28">
        <f t="shared" si="8"/>
        <v>0.433555840002042</v>
      </c>
    </row>
    <row r="166" spans="1:20" ht="12.75">
      <c r="A166" s="20">
        <v>163</v>
      </c>
      <c r="B166" s="20">
        <v>2009</v>
      </c>
      <c r="C166" s="4" t="s">
        <v>694</v>
      </c>
      <c r="D166" s="21" t="s">
        <v>99</v>
      </c>
      <c r="E166" s="21">
        <v>23006</v>
      </c>
      <c r="F166" s="22">
        <v>906</v>
      </c>
      <c r="G166" s="4">
        <v>2009</v>
      </c>
      <c r="H166" s="23">
        <v>16</v>
      </c>
      <c r="I166" s="24">
        <v>40143</v>
      </c>
      <c r="J166" s="21" t="s">
        <v>422</v>
      </c>
      <c r="K166" s="76">
        <v>149350</v>
      </c>
      <c r="L166" s="178">
        <v>120000</v>
      </c>
      <c r="M166" s="21" t="s">
        <v>153</v>
      </c>
      <c r="N166" s="21">
        <v>1</v>
      </c>
      <c r="O166" s="21" t="s">
        <v>298</v>
      </c>
      <c r="P166" s="83" t="s">
        <v>153</v>
      </c>
      <c r="Q166" s="180">
        <v>0</v>
      </c>
      <c r="R166" s="4" t="s">
        <v>503</v>
      </c>
      <c r="S166" s="27">
        <f t="shared" si="9"/>
        <v>29350</v>
      </c>
      <c r="T166" s="28">
        <f t="shared" si="8"/>
        <v>0.19651824573150317</v>
      </c>
    </row>
    <row r="167" spans="1:20" ht="25.5">
      <c r="A167" s="20">
        <v>164</v>
      </c>
      <c r="B167" s="20">
        <v>2009</v>
      </c>
      <c r="C167" s="4" t="s">
        <v>695</v>
      </c>
      <c r="D167" s="21" t="s">
        <v>99</v>
      </c>
      <c r="E167" s="21">
        <v>23006</v>
      </c>
      <c r="F167" s="22">
        <v>913</v>
      </c>
      <c r="G167" s="4">
        <v>2009</v>
      </c>
      <c r="H167" s="23">
        <v>18</v>
      </c>
      <c r="I167" s="24">
        <v>40141</v>
      </c>
      <c r="J167" s="21" t="s">
        <v>422</v>
      </c>
      <c r="K167" s="76">
        <v>84322.03</v>
      </c>
      <c r="L167" s="178">
        <v>65805</v>
      </c>
      <c r="M167" s="21" t="s">
        <v>153</v>
      </c>
      <c r="N167" s="21">
        <v>3</v>
      </c>
      <c r="O167" s="21" t="s">
        <v>298</v>
      </c>
      <c r="P167" s="83" t="s">
        <v>153</v>
      </c>
      <c r="Q167" s="180">
        <v>0</v>
      </c>
      <c r="R167" s="4" t="s">
        <v>503</v>
      </c>
      <c r="S167" s="27">
        <f t="shared" si="9"/>
        <v>18517.03</v>
      </c>
      <c r="T167" s="28">
        <f t="shared" si="8"/>
        <v>0.21959895889603226</v>
      </c>
    </row>
    <row r="168" spans="1:20" ht="51">
      <c r="A168" s="20">
        <v>165</v>
      </c>
      <c r="B168" s="20">
        <v>2009</v>
      </c>
      <c r="C168" s="4" t="s">
        <v>696</v>
      </c>
      <c r="D168" s="21" t="s">
        <v>99</v>
      </c>
      <c r="E168" s="21">
        <v>23006</v>
      </c>
      <c r="F168" s="22">
        <v>984</v>
      </c>
      <c r="G168" s="4">
        <v>2009</v>
      </c>
      <c r="H168" s="23">
        <v>11</v>
      </c>
      <c r="I168" s="24">
        <v>40157</v>
      </c>
      <c r="J168" s="21" t="s">
        <v>658</v>
      </c>
      <c r="K168" s="76">
        <v>179837.68</v>
      </c>
      <c r="L168" s="178">
        <v>139494</v>
      </c>
      <c r="M168" s="21" t="s">
        <v>153</v>
      </c>
      <c r="N168" s="21">
        <v>4</v>
      </c>
      <c r="O168" s="21" t="s">
        <v>298</v>
      </c>
      <c r="P168" s="83" t="s">
        <v>679</v>
      </c>
      <c r="Q168" s="180">
        <v>40341.72</v>
      </c>
      <c r="R168" s="185" t="s">
        <v>578</v>
      </c>
      <c r="S168" s="27">
        <f t="shared" si="9"/>
        <v>1.959999999991851</v>
      </c>
      <c r="T168" s="28">
        <f t="shared" si="8"/>
        <v>1.4050586124442966E-05</v>
      </c>
    </row>
    <row r="169" spans="1:20" ht="25.5">
      <c r="A169" s="20">
        <v>166</v>
      </c>
      <c r="B169" s="20">
        <v>2009</v>
      </c>
      <c r="C169" s="4" t="s">
        <v>697</v>
      </c>
      <c r="D169" s="21" t="s">
        <v>99</v>
      </c>
      <c r="E169" s="21">
        <v>23006</v>
      </c>
      <c r="F169" s="22">
        <v>985</v>
      </c>
      <c r="G169" s="4">
        <v>2009</v>
      </c>
      <c r="H169" s="23">
        <v>65</v>
      </c>
      <c r="I169" s="24">
        <v>40140</v>
      </c>
      <c r="J169" s="21" t="s">
        <v>422</v>
      </c>
      <c r="K169" s="76">
        <v>127214.67</v>
      </c>
      <c r="L169" s="203" t="s">
        <v>574</v>
      </c>
      <c r="M169" s="21" t="s">
        <v>153</v>
      </c>
      <c r="N169" s="21">
        <v>4</v>
      </c>
      <c r="O169" s="21" t="s">
        <v>298</v>
      </c>
      <c r="P169" s="237" t="s">
        <v>575</v>
      </c>
      <c r="Q169" s="237"/>
      <c r="R169" s="238"/>
      <c r="S169" s="27">
        <v>0</v>
      </c>
      <c r="T169" s="28">
        <v>0</v>
      </c>
    </row>
    <row r="170" spans="1:20" ht="25.5">
      <c r="A170" s="20">
        <v>167</v>
      </c>
      <c r="B170" s="20">
        <v>2009</v>
      </c>
      <c r="C170" s="4" t="s">
        <v>698</v>
      </c>
      <c r="D170" s="21" t="s">
        <v>99</v>
      </c>
      <c r="E170" s="21">
        <v>23006</v>
      </c>
      <c r="F170" s="22">
        <v>1116</v>
      </c>
      <c r="G170" s="4">
        <v>2009</v>
      </c>
      <c r="H170" s="23">
        <v>58</v>
      </c>
      <c r="I170" s="24">
        <v>40148</v>
      </c>
      <c r="J170" s="21" t="s">
        <v>658</v>
      </c>
      <c r="K170" s="76">
        <v>49183.2</v>
      </c>
      <c r="L170" s="178">
        <v>47250</v>
      </c>
      <c r="M170" s="21" t="s">
        <v>153</v>
      </c>
      <c r="N170" s="21">
        <v>1</v>
      </c>
      <c r="O170" s="21" t="s">
        <v>298</v>
      </c>
      <c r="P170" s="83" t="s">
        <v>153</v>
      </c>
      <c r="Q170" s="180">
        <v>0</v>
      </c>
      <c r="R170" s="4" t="s">
        <v>503</v>
      </c>
      <c r="S170" s="27">
        <f>SUM((K170-Q170)-L170)</f>
        <v>1933.199999999997</v>
      </c>
      <c r="T170" s="28">
        <f aca="true" t="shared" si="10" ref="T170:T226">SUM(S170/(K170-Q170))</f>
        <v>0.03930610452349577</v>
      </c>
    </row>
    <row r="171" spans="1:20" ht="25.5">
      <c r="A171" s="20">
        <v>168</v>
      </c>
      <c r="B171" s="20">
        <v>2009</v>
      </c>
      <c r="C171" s="4" t="s">
        <v>691</v>
      </c>
      <c r="D171" s="21" t="s">
        <v>307</v>
      </c>
      <c r="E171" s="21">
        <v>23006</v>
      </c>
      <c r="F171" s="22">
        <v>1065</v>
      </c>
      <c r="G171" s="4">
        <v>2009</v>
      </c>
      <c r="H171" s="23">
        <v>64</v>
      </c>
      <c r="I171" s="24">
        <v>40151</v>
      </c>
      <c r="J171" s="21" t="s">
        <v>658</v>
      </c>
      <c r="K171" s="76">
        <v>264711.6</v>
      </c>
      <c r="L171" s="178">
        <v>161224.4</v>
      </c>
      <c r="M171" s="21" t="s">
        <v>150</v>
      </c>
      <c r="N171" s="21">
        <v>85</v>
      </c>
      <c r="O171" s="21" t="s">
        <v>298</v>
      </c>
      <c r="P171" s="83" t="s">
        <v>699</v>
      </c>
      <c r="Q171" s="180">
        <v>4943</v>
      </c>
      <c r="R171" s="185" t="s">
        <v>578</v>
      </c>
      <c r="S171" s="27">
        <f>SUM((K171-Q171)-L171)</f>
        <v>98544.19999999998</v>
      </c>
      <c r="T171" s="28">
        <f t="shared" si="10"/>
        <v>0.379353778709205</v>
      </c>
    </row>
    <row r="172" spans="1:20" ht="25.5">
      <c r="A172" s="20">
        <v>169</v>
      </c>
      <c r="B172" s="20">
        <v>2009</v>
      </c>
      <c r="C172" s="4" t="s">
        <v>700</v>
      </c>
      <c r="D172" s="21" t="s">
        <v>99</v>
      </c>
      <c r="E172" s="21">
        <v>23006</v>
      </c>
      <c r="F172" s="22">
        <v>909</v>
      </c>
      <c r="G172" s="4">
        <v>2009</v>
      </c>
      <c r="H172" s="23">
        <v>50</v>
      </c>
      <c r="I172" s="24">
        <v>40147</v>
      </c>
      <c r="J172" s="21" t="s">
        <v>422</v>
      </c>
      <c r="K172" s="76">
        <v>34276</v>
      </c>
      <c r="L172" s="178">
        <v>28918</v>
      </c>
      <c r="M172" s="21" t="s">
        <v>298</v>
      </c>
      <c r="N172" s="21">
        <v>2</v>
      </c>
      <c r="O172" s="21">
        <v>1</v>
      </c>
      <c r="P172" s="83" t="s">
        <v>153</v>
      </c>
      <c r="Q172" s="180">
        <v>0</v>
      </c>
      <c r="R172" s="4" t="s">
        <v>503</v>
      </c>
      <c r="S172" s="27">
        <f>SUM((K172-Q172)-L172)</f>
        <v>5358</v>
      </c>
      <c r="T172" s="28">
        <f t="shared" si="10"/>
        <v>0.15631929046563192</v>
      </c>
    </row>
    <row r="173" spans="1:20" ht="38.25">
      <c r="A173" s="20">
        <v>170</v>
      </c>
      <c r="B173" s="20">
        <v>2009</v>
      </c>
      <c r="C173" s="4" t="s">
        <v>701</v>
      </c>
      <c r="D173" s="21" t="s">
        <v>99</v>
      </c>
      <c r="E173" s="21">
        <v>23006</v>
      </c>
      <c r="F173" s="22">
        <v>983</v>
      </c>
      <c r="G173" s="4">
        <v>2009</v>
      </c>
      <c r="H173" s="23">
        <v>76</v>
      </c>
      <c r="I173" s="24">
        <v>40148</v>
      </c>
      <c r="J173" s="21" t="s">
        <v>658</v>
      </c>
      <c r="K173" s="76">
        <v>62899.26</v>
      </c>
      <c r="L173" s="178">
        <v>56824.26</v>
      </c>
      <c r="M173" s="21" t="s">
        <v>298</v>
      </c>
      <c r="N173" s="21">
        <v>15</v>
      </c>
      <c r="O173" s="21" t="s">
        <v>298</v>
      </c>
      <c r="P173" s="83" t="s">
        <v>153</v>
      </c>
      <c r="Q173" s="180">
        <v>0</v>
      </c>
      <c r="R173" s="4" t="s">
        <v>503</v>
      </c>
      <c r="S173" s="27">
        <f>SUM((K173-Q173)-L173)</f>
        <v>6075</v>
      </c>
      <c r="T173" s="28">
        <f t="shared" si="10"/>
        <v>0.09658301226437321</v>
      </c>
    </row>
    <row r="174" spans="1:20" ht="25.5">
      <c r="A174" s="20">
        <v>171</v>
      </c>
      <c r="B174" s="20">
        <v>2009</v>
      </c>
      <c r="C174" s="4" t="s">
        <v>702</v>
      </c>
      <c r="D174" s="21" t="s">
        <v>99</v>
      </c>
      <c r="E174" s="21">
        <v>23006</v>
      </c>
      <c r="F174" s="22">
        <v>816</v>
      </c>
      <c r="G174" s="4">
        <v>2009</v>
      </c>
      <c r="H174" s="23">
        <v>25</v>
      </c>
      <c r="I174" s="24">
        <v>40140</v>
      </c>
      <c r="J174" s="21" t="s">
        <v>422</v>
      </c>
      <c r="K174" s="76">
        <v>53388.56</v>
      </c>
      <c r="L174" s="178">
        <v>50850</v>
      </c>
      <c r="M174" s="21" t="s">
        <v>298</v>
      </c>
      <c r="N174" s="21">
        <v>1</v>
      </c>
      <c r="O174" s="21" t="s">
        <v>298</v>
      </c>
      <c r="P174" s="83" t="s">
        <v>153</v>
      </c>
      <c r="Q174" s="180">
        <v>0</v>
      </c>
      <c r="R174" s="4" t="s">
        <v>503</v>
      </c>
      <c r="S174" s="27">
        <f>SUM((K174-Q174)-L174)</f>
        <v>2538.5599999999977</v>
      </c>
      <c r="T174" s="28">
        <f t="shared" si="10"/>
        <v>0.04754876325564873</v>
      </c>
    </row>
    <row r="175" spans="1:20" ht="25.5">
      <c r="A175" s="20">
        <v>172</v>
      </c>
      <c r="B175" s="20">
        <v>2009</v>
      </c>
      <c r="C175" s="4" t="s">
        <v>703</v>
      </c>
      <c r="D175" s="21" t="s">
        <v>99</v>
      </c>
      <c r="E175" s="21">
        <v>23006</v>
      </c>
      <c r="F175" s="22">
        <v>819</v>
      </c>
      <c r="G175" s="4">
        <v>2009</v>
      </c>
      <c r="H175" s="23">
        <v>69</v>
      </c>
      <c r="I175" s="24">
        <v>40147</v>
      </c>
      <c r="J175" s="21" t="s">
        <v>422</v>
      </c>
      <c r="K175" s="76">
        <v>43337.18</v>
      </c>
      <c r="L175" s="203" t="s">
        <v>574</v>
      </c>
      <c r="M175" s="21" t="s">
        <v>298</v>
      </c>
      <c r="N175" s="21">
        <v>6</v>
      </c>
      <c r="O175" s="21" t="s">
        <v>298</v>
      </c>
      <c r="P175" s="237" t="s">
        <v>575</v>
      </c>
      <c r="Q175" s="237"/>
      <c r="R175" s="238"/>
      <c r="S175" s="27">
        <v>0</v>
      </c>
      <c r="T175" s="28">
        <f t="shared" si="10"/>
        <v>0</v>
      </c>
    </row>
    <row r="176" spans="1:20" ht="25.5">
      <c r="A176" s="20">
        <v>173</v>
      </c>
      <c r="B176" s="20">
        <v>2009</v>
      </c>
      <c r="C176" s="4" t="s">
        <v>704</v>
      </c>
      <c r="D176" s="21" t="s">
        <v>99</v>
      </c>
      <c r="E176" s="21">
        <v>23006</v>
      </c>
      <c r="F176" s="22">
        <v>821</v>
      </c>
      <c r="G176" s="4">
        <v>2009</v>
      </c>
      <c r="H176" s="23">
        <v>38</v>
      </c>
      <c r="I176" s="24">
        <v>40151</v>
      </c>
      <c r="J176" s="21" t="s">
        <v>658</v>
      </c>
      <c r="K176" s="76">
        <v>44747.18</v>
      </c>
      <c r="L176" s="178">
        <v>34320.74</v>
      </c>
      <c r="M176" s="21" t="s">
        <v>298</v>
      </c>
      <c r="N176" s="21">
        <v>5</v>
      </c>
      <c r="O176" s="21" t="s">
        <v>298</v>
      </c>
      <c r="P176" s="83" t="s">
        <v>705</v>
      </c>
      <c r="Q176" s="180">
        <v>8000</v>
      </c>
      <c r="R176" s="185" t="s">
        <v>578</v>
      </c>
      <c r="S176" s="27">
        <f aca="true" t="shared" si="11" ref="S176:S226">SUM((K176-Q176)-L176)</f>
        <v>2426.4400000000023</v>
      </c>
      <c r="T176" s="28">
        <f t="shared" si="10"/>
        <v>0.06603064507262876</v>
      </c>
    </row>
    <row r="177" spans="1:20" ht="38.25">
      <c r="A177" s="20">
        <v>174</v>
      </c>
      <c r="B177" s="20">
        <v>2009</v>
      </c>
      <c r="C177" s="4" t="s">
        <v>706</v>
      </c>
      <c r="D177" s="21" t="s">
        <v>99</v>
      </c>
      <c r="E177" s="21">
        <v>23006</v>
      </c>
      <c r="F177" s="22">
        <v>846</v>
      </c>
      <c r="G177" s="4">
        <v>2009</v>
      </c>
      <c r="H177" s="23">
        <v>31</v>
      </c>
      <c r="I177" s="24">
        <v>40143</v>
      </c>
      <c r="J177" s="21" t="s">
        <v>422</v>
      </c>
      <c r="K177" s="76">
        <v>16794.27</v>
      </c>
      <c r="L177" s="178">
        <v>15756.5</v>
      </c>
      <c r="M177" s="21" t="s">
        <v>298</v>
      </c>
      <c r="N177" s="21">
        <v>11</v>
      </c>
      <c r="O177" s="21" t="s">
        <v>298</v>
      </c>
      <c r="P177" s="83" t="s">
        <v>153</v>
      </c>
      <c r="Q177" s="180">
        <v>0</v>
      </c>
      <c r="R177" s="4" t="s">
        <v>503</v>
      </c>
      <c r="S177" s="27">
        <f t="shared" si="11"/>
        <v>1037.7700000000004</v>
      </c>
      <c r="T177" s="28">
        <f t="shared" si="10"/>
        <v>0.06179309967030424</v>
      </c>
    </row>
    <row r="178" spans="1:20" ht="25.5">
      <c r="A178" s="20">
        <v>175</v>
      </c>
      <c r="B178" s="20">
        <v>2009</v>
      </c>
      <c r="C178" s="4" t="s">
        <v>707</v>
      </c>
      <c r="D178" s="21" t="s">
        <v>99</v>
      </c>
      <c r="E178" s="21">
        <v>23006</v>
      </c>
      <c r="F178" s="22">
        <v>874</v>
      </c>
      <c r="G178" s="4">
        <v>2009</v>
      </c>
      <c r="H178" s="23">
        <v>59</v>
      </c>
      <c r="I178" s="24">
        <v>40142</v>
      </c>
      <c r="J178" s="21" t="s">
        <v>422</v>
      </c>
      <c r="K178" s="76">
        <v>7351.27</v>
      </c>
      <c r="L178" s="178">
        <v>1770</v>
      </c>
      <c r="M178" s="21" t="s">
        <v>298</v>
      </c>
      <c r="N178" s="21">
        <v>1</v>
      </c>
      <c r="O178" s="21" t="s">
        <v>298</v>
      </c>
      <c r="P178" s="83" t="s">
        <v>153</v>
      </c>
      <c r="Q178" s="180">
        <v>0</v>
      </c>
      <c r="R178" s="4" t="s">
        <v>503</v>
      </c>
      <c r="S178" s="27">
        <f t="shared" si="11"/>
        <v>5581.27</v>
      </c>
      <c r="T178" s="28">
        <f t="shared" si="10"/>
        <v>0.7592252767208931</v>
      </c>
    </row>
    <row r="179" spans="1:20" ht="25.5">
      <c r="A179" s="20">
        <v>176</v>
      </c>
      <c r="B179" s="20">
        <v>2009</v>
      </c>
      <c r="C179" s="4" t="s">
        <v>708</v>
      </c>
      <c r="D179" s="21" t="s">
        <v>99</v>
      </c>
      <c r="E179" s="21">
        <v>23006</v>
      </c>
      <c r="F179" s="22">
        <v>788</v>
      </c>
      <c r="G179" s="4">
        <v>2009</v>
      </c>
      <c r="H179" s="23">
        <v>46</v>
      </c>
      <c r="I179" s="24">
        <v>40149</v>
      </c>
      <c r="J179" s="21" t="s">
        <v>658</v>
      </c>
      <c r="K179" s="76">
        <v>1437849.75</v>
      </c>
      <c r="L179" s="178">
        <v>1283298.09</v>
      </c>
      <c r="M179" s="21" t="s">
        <v>298</v>
      </c>
      <c r="N179" s="46">
        <v>63</v>
      </c>
      <c r="O179" s="46">
        <v>1</v>
      </c>
      <c r="P179" s="83" t="s">
        <v>153</v>
      </c>
      <c r="Q179" s="180">
        <v>0</v>
      </c>
      <c r="R179" s="4" t="s">
        <v>503</v>
      </c>
      <c r="S179" s="27">
        <f t="shared" si="11"/>
        <v>154551.65999999992</v>
      </c>
      <c r="T179" s="28">
        <f t="shared" si="10"/>
        <v>0.10748804595195006</v>
      </c>
    </row>
    <row r="180" spans="1:20" ht="25.5">
      <c r="A180" s="20">
        <v>177</v>
      </c>
      <c r="B180" s="20">
        <v>2009</v>
      </c>
      <c r="C180" s="4" t="s">
        <v>709</v>
      </c>
      <c r="D180" s="21" t="s">
        <v>99</v>
      </c>
      <c r="E180" s="21">
        <v>23006</v>
      </c>
      <c r="F180" s="22">
        <v>654</v>
      </c>
      <c r="G180" s="4">
        <v>2009</v>
      </c>
      <c r="H180" s="23">
        <v>25</v>
      </c>
      <c r="I180" s="24">
        <v>40150</v>
      </c>
      <c r="J180" s="21" t="s">
        <v>658</v>
      </c>
      <c r="K180" s="76">
        <v>42379.52</v>
      </c>
      <c r="L180" s="178">
        <v>40200</v>
      </c>
      <c r="M180" s="21" t="s">
        <v>298</v>
      </c>
      <c r="N180" s="21">
        <v>3</v>
      </c>
      <c r="O180" s="21" t="s">
        <v>298</v>
      </c>
      <c r="P180" s="83" t="s">
        <v>153</v>
      </c>
      <c r="Q180" s="180">
        <v>0</v>
      </c>
      <c r="R180" s="4" t="s">
        <v>503</v>
      </c>
      <c r="S180" s="27">
        <f t="shared" si="11"/>
        <v>2179.519999999997</v>
      </c>
      <c r="T180" s="28">
        <f t="shared" si="10"/>
        <v>0.05142861457609706</v>
      </c>
    </row>
    <row r="181" spans="1:20" ht="38.25">
      <c r="A181" s="20">
        <v>178</v>
      </c>
      <c r="B181" s="20">
        <v>2009</v>
      </c>
      <c r="C181" s="4" t="s">
        <v>710</v>
      </c>
      <c r="D181" s="21" t="s">
        <v>99</v>
      </c>
      <c r="E181" s="21">
        <v>23006</v>
      </c>
      <c r="F181" s="22">
        <v>951</v>
      </c>
      <c r="G181" s="4">
        <v>2009</v>
      </c>
      <c r="H181" s="23">
        <v>71</v>
      </c>
      <c r="I181" s="24">
        <v>40156</v>
      </c>
      <c r="J181" s="21" t="s">
        <v>658</v>
      </c>
      <c r="K181" s="76">
        <v>277219.67</v>
      </c>
      <c r="L181" s="178">
        <v>153850</v>
      </c>
      <c r="M181" s="21" t="s">
        <v>298</v>
      </c>
      <c r="N181" s="21">
        <v>5</v>
      </c>
      <c r="O181" s="21" t="s">
        <v>711</v>
      </c>
      <c r="P181" s="83" t="s">
        <v>153</v>
      </c>
      <c r="Q181" s="180">
        <v>0</v>
      </c>
      <c r="R181" s="4" t="s">
        <v>503</v>
      </c>
      <c r="S181" s="27">
        <f t="shared" si="11"/>
        <v>123369.66999999998</v>
      </c>
      <c r="T181" s="28">
        <f t="shared" si="10"/>
        <v>0.4450249507908295</v>
      </c>
    </row>
    <row r="182" spans="1:20" ht="12.75">
      <c r="A182" s="20">
        <v>179</v>
      </c>
      <c r="B182" s="20">
        <v>2009</v>
      </c>
      <c r="C182" s="4" t="s">
        <v>712</v>
      </c>
      <c r="D182" s="21" t="s">
        <v>99</v>
      </c>
      <c r="E182" s="21">
        <v>23006</v>
      </c>
      <c r="F182" s="22">
        <v>974</v>
      </c>
      <c r="G182" s="4">
        <v>2009</v>
      </c>
      <c r="H182" s="23">
        <v>85</v>
      </c>
      <c r="I182" s="24">
        <v>40140</v>
      </c>
      <c r="J182" s="21" t="s">
        <v>422</v>
      </c>
      <c r="K182" s="76">
        <v>255571.56</v>
      </c>
      <c r="L182" s="178">
        <v>167000</v>
      </c>
      <c r="M182" s="21" t="s">
        <v>153</v>
      </c>
      <c r="N182" s="21">
        <v>1</v>
      </c>
      <c r="O182" s="21" t="s">
        <v>298</v>
      </c>
      <c r="P182" s="83"/>
      <c r="Q182" s="180">
        <v>0</v>
      </c>
      <c r="R182" s="4" t="s">
        <v>503</v>
      </c>
      <c r="S182" s="27">
        <f t="shared" si="11"/>
        <v>88571.56</v>
      </c>
      <c r="T182" s="28">
        <f t="shared" si="10"/>
        <v>0.34656266135402547</v>
      </c>
    </row>
    <row r="183" spans="1:20" ht="63.75">
      <c r="A183" s="20">
        <v>180</v>
      </c>
      <c r="B183" s="20">
        <v>2009</v>
      </c>
      <c r="C183" s="4" t="s">
        <v>713</v>
      </c>
      <c r="D183" s="21" t="s">
        <v>99</v>
      </c>
      <c r="E183" s="21">
        <v>23006</v>
      </c>
      <c r="F183" s="22">
        <v>570</v>
      </c>
      <c r="G183" s="4">
        <v>2009</v>
      </c>
      <c r="H183" s="23">
        <v>91</v>
      </c>
      <c r="I183" s="24">
        <v>40148</v>
      </c>
      <c r="J183" s="21" t="s">
        <v>658</v>
      </c>
      <c r="K183" s="76">
        <v>476934.54</v>
      </c>
      <c r="L183" s="178">
        <v>328172.23</v>
      </c>
      <c r="M183" s="21" t="s">
        <v>153</v>
      </c>
      <c r="N183" s="21">
        <v>11</v>
      </c>
      <c r="O183" s="21" t="s">
        <v>714</v>
      </c>
      <c r="P183" s="83" t="s">
        <v>153</v>
      </c>
      <c r="Q183" s="180">
        <v>0</v>
      </c>
      <c r="R183" s="4" t="s">
        <v>503</v>
      </c>
      <c r="S183" s="27">
        <f t="shared" si="11"/>
        <v>148762.31</v>
      </c>
      <c r="T183" s="28">
        <f t="shared" si="10"/>
        <v>0.3119134755893335</v>
      </c>
    </row>
    <row r="184" spans="1:20" ht="12.75">
      <c r="A184" s="20">
        <v>181</v>
      </c>
      <c r="B184" s="20">
        <v>2009</v>
      </c>
      <c r="C184" s="4" t="s">
        <v>715</v>
      </c>
      <c r="D184" s="21" t="s">
        <v>99</v>
      </c>
      <c r="E184" s="21">
        <v>23006</v>
      </c>
      <c r="F184" s="22">
        <v>898</v>
      </c>
      <c r="G184" s="4">
        <v>2009</v>
      </c>
      <c r="H184" s="23">
        <v>16</v>
      </c>
      <c r="I184" s="24">
        <v>40148</v>
      </c>
      <c r="J184" s="21" t="s">
        <v>658</v>
      </c>
      <c r="K184" s="76">
        <v>34074</v>
      </c>
      <c r="L184" s="178">
        <v>32800</v>
      </c>
      <c r="M184" s="21" t="s">
        <v>153</v>
      </c>
      <c r="N184" s="21">
        <v>1</v>
      </c>
      <c r="O184" s="21" t="s">
        <v>298</v>
      </c>
      <c r="P184" s="83" t="s">
        <v>153</v>
      </c>
      <c r="Q184" s="180">
        <v>0</v>
      </c>
      <c r="R184" s="4" t="s">
        <v>503</v>
      </c>
      <c r="S184" s="27">
        <f t="shared" si="11"/>
        <v>1274</v>
      </c>
      <c r="T184" s="28">
        <f t="shared" si="10"/>
        <v>0.03738921171567764</v>
      </c>
    </row>
    <row r="185" spans="1:20" ht="12.75">
      <c r="A185" s="20">
        <v>182</v>
      </c>
      <c r="B185" s="20">
        <v>2009</v>
      </c>
      <c r="C185" s="4" t="s">
        <v>716</v>
      </c>
      <c r="D185" s="21" t="s">
        <v>99</v>
      </c>
      <c r="E185" s="21">
        <v>23006</v>
      </c>
      <c r="F185" s="22">
        <v>792</v>
      </c>
      <c r="G185" s="4">
        <v>2009</v>
      </c>
      <c r="H185" s="23">
        <v>12</v>
      </c>
      <c r="I185" s="24">
        <v>40150</v>
      </c>
      <c r="J185" s="21" t="s">
        <v>658</v>
      </c>
      <c r="K185" s="186">
        <v>1548276.03</v>
      </c>
      <c r="L185" s="178">
        <v>493975.74</v>
      </c>
      <c r="M185" s="21" t="s">
        <v>153</v>
      </c>
      <c r="N185" s="21">
        <v>12</v>
      </c>
      <c r="O185" s="46">
        <v>1</v>
      </c>
      <c r="P185" s="83" t="s">
        <v>153</v>
      </c>
      <c r="Q185" s="180">
        <v>0</v>
      </c>
      <c r="R185" s="4" t="s">
        <v>503</v>
      </c>
      <c r="S185" s="27">
        <f t="shared" si="11"/>
        <v>1054300.29</v>
      </c>
      <c r="T185" s="28">
        <f t="shared" si="10"/>
        <v>0.6809511156741218</v>
      </c>
    </row>
    <row r="186" spans="1:20" ht="38.25">
      <c r="A186" s="20">
        <v>183</v>
      </c>
      <c r="B186" s="20">
        <v>2009</v>
      </c>
      <c r="C186" s="4" t="s">
        <v>717</v>
      </c>
      <c r="D186" s="21" t="s">
        <v>148</v>
      </c>
      <c r="E186" s="21">
        <v>23006</v>
      </c>
      <c r="F186" s="22">
        <v>1000</v>
      </c>
      <c r="G186" s="4">
        <v>2009</v>
      </c>
      <c r="H186" s="23">
        <v>19</v>
      </c>
      <c r="I186" s="24">
        <v>40143</v>
      </c>
      <c r="J186" s="21" t="s">
        <v>422</v>
      </c>
      <c r="K186" s="76">
        <v>114665</v>
      </c>
      <c r="L186" s="178">
        <v>93877.3</v>
      </c>
      <c r="M186" s="21" t="s">
        <v>153</v>
      </c>
      <c r="N186" s="21">
        <v>80</v>
      </c>
      <c r="O186" s="21" t="s">
        <v>298</v>
      </c>
      <c r="P186" s="83" t="s">
        <v>718</v>
      </c>
      <c r="Q186" s="180">
        <v>246</v>
      </c>
      <c r="R186" s="185" t="s">
        <v>578</v>
      </c>
      <c r="S186" s="27">
        <f t="shared" si="11"/>
        <v>20541.699999999997</v>
      </c>
      <c r="T186" s="28">
        <f t="shared" si="10"/>
        <v>0.17953049755722386</v>
      </c>
    </row>
    <row r="187" spans="1:20" ht="12.75">
      <c r="A187" s="20">
        <v>184</v>
      </c>
      <c r="B187" s="20">
        <v>2009</v>
      </c>
      <c r="C187" s="4" t="s">
        <v>719</v>
      </c>
      <c r="D187" s="21" t="s">
        <v>152</v>
      </c>
      <c r="E187" s="21">
        <v>23006</v>
      </c>
      <c r="F187" s="22">
        <v>57</v>
      </c>
      <c r="G187" s="4">
        <v>2009</v>
      </c>
      <c r="H187" s="23">
        <v>9</v>
      </c>
      <c r="I187" s="24">
        <v>40156</v>
      </c>
      <c r="J187" s="21" t="s">
        <v>658</v>
      </c>
      <c r="K187" s="76">
        <v>271000</v>
      </c>
      <c r="L187" s="178">
        <v>250000</v>
      </c>
      <c r="M187" s="21" t="s">
        <v>153</v>
      </c>
      <c r="N187" s="21">
        <v>1</v>
      </c>
      <c r="O187" s="21" t="s">
        <v>298</v>
      </c>
      <c r="P187" s="83" t="s">
        <v>153</v>
      </c>
      <c r="Q187" s="180">
        <v>0</v>
      </c>
      <c r="R187" s="4" t="s">
        <v>503</v>
      </c>
      <c r="S187" s="27">
        <f t="shared" si="11"/>
        <v>21000</v>
      </c>
      <c r="T187" s="28">
        <f t="shared" si="10"/>
        <v>0.07749077490774908</v>
      </c>
    </row>
    <row r="188" spans="1:20" ht="12.75">
      <c r="A188" s="20">
        <v>185</v>
      </c>
      <c r="B188" s="20">
        <v>2009</v>
      </c>
      <c r="C188" s="4" t="s">
        <v>720</v>
      </c>
      <c r="D188" s="21" t="s">
        <v>148</v>
      </c>
      <c r="E188" s="21">
        <v>23006</v>
      </c>
      <c r="F188" s="22">
        <v>750</v>
      </c>
      <c r="G188" s="4">
        <v>2009</v>
      </c>
      <c r="H188" s="23">
        <v>73</v>
      </c>
      <c r="I188" s="24">
        <v>40156</v>
      </c>
      <c r="J188" s="21" t="s">
        <v>658</v>
      </c>
      <c r="K188" s="76">
        <v>8825</v>
      </c>
      <c r="L188" s="178">
        <v>2850</v>
      </c>
      <c r="M188" s="21" t="s">
        <v>153</v>
      </c>
      <c r="N188" s="21">
        <v>1</v>
      </c>
      <c r="O188" s="83" t="s">
        <v>153</v>
      </c>
      <c r="P188" s="83" t="s">
        <v>153</v>
      </c>
      <c r="Q188" s="180">
        <v>0</v>
      </c>
      <c r="R188" s="4" t="s">
        <v>503</v>
      </c>
      <c r="S188" s="27">
        <f t="shared" si="11"/>
        <v>5975</v>
      </c>
      <c r="T188" s="28">
        <f t="shared" si="10"/>
        <v>0.6770538243626062</v>
      </c>
    </row>
    <row r="189" spans="1:20" ht="38.25">
      <c r="A189" s="20">
        <v>186</v>
      </c>
      <c r="B189" s="20">
        <v>2009</v>
      </c>
      <c r="C189" s="4" t="s">
        <v>721</v>
      </c>
      <c r="D189" s="21" t="s">
        <v>152</v>
      </c>
      <c r="E189" s="21">
        <v>23006</v>
      </c>
      <c r="F189" s="22">
        <v>919</v>
      </c>
      <c r="G189" s="4">
        <v>2009</v>
      </c>
      <c r="H189" s="23">
        <v>95</v>
      </c>
      <c r="I189" s="24">
        <v>40165</v>
      </c>
      <c r="J189" s="21" t="s">
        <v>658</v>
      </c>
      <c r="K189" s="76">
        <v>6754066.11</v>
      </c>
      <c r="L189" s="178">
        <v>5483352.62</v>
      </c>
      <c r="M189" s="21" t="s">
        <v>153</v>
      </c>
      <c r="N189" s="46">
        <v>8</v>
      </c>
      <c r="O189" s="46">
        <v>1</v>
      </c>
      <c r="P189" s="83" t="s">
        <v>153</v>
      </c>
      <c r="Q189" s="180">
        <v>0</v>
      </c>
      <c r="R189" s="4" t="s">
        <v>503</v>
      </c>
      <c r="S189" s="27">
        <f t="shared" si="11"/>
        <v>1270713.4900000002</v>
      </c>
      <c r="T189" s="28">
        <f t="shared" si="10"/>
        <v>0.18814051703145088</v>
      </c>
    </row>
    <row r="190" spans="1:20" ht="12.75">
      <c r="A190" s="20">
        <v>187</v>
      </c>
      <c r="B190" s="20">
        <v>2009</v>
      </c>
      <c r="C190" s="4" t="s">
        <v>722</v>
      </c>
      <c r="D190" s="21" t="s">
        <v>152</v>
      </c>
      <c r="E190" s="21">
        <v>23006</v>
      </c>
      <c r="F190" s="22">
        <v>922</v>
      </c>
      <c r="G190" s="4">
        <v>2009</v>
      </c>
      <c r="H190" s="23">
        <v>17</v>
      </c>
      <c r="I190" s="24">
        <v>40157</v>
      </c>
      <c r="J190" s="21" t="s">
        <v>658</v>
      </c>
      <c r="K190" s="76">
        <v>246554.14</v>
      </c>
      <c r="L190" s="178">
        <v>149900</v>
      </c>
      <c r="M190" s="21" t="s">
        <v>298</v>
      </c>
      <c r="N190" s="21">
        <v>2</v>
      </c>
      <c r="O190" s="21" t="s">
        <v>298</v>
      </c>
      <c r="P190" s="83" t="s">
        <v>153</v>
      </c>
      <c r="Q190" s="180">
        <v>0</v>
      </c>
      <c r="R190" s="4" t="s">
        <v>503</v>
      </c>
      <c r="S190" s="27">
        <f t="shared" si="11"/>
        <v>96654.14000000001</v>
      </c>
      <c r="T190" s="28">
        <f t="shared" si="10"/>
        <v>0.39201994336821927</v>
      </c>
    </row>
    <row r="191" spans="1:20" ht="25.5">
      <c r="A191" s="20">
        <v>188</v>
      </c>
      <c r="B191" s="20">
        <v>2009</v>
      </c>
      <c r="C191" s="4" t="s">
        <v>723</v>
      </c>
      <c r="D191" s="21" t="s">
        <v>152</v>
      </c>
      <c r="E191" s="21">
        <v>23006</v>
      </c>
      <c r="F191" s="22">
        <v>1155</v>
      </c>
      <c r="G191" s="4">
        <v>2009</v>
      </c>
      <c r="H191" s="23">
        <v>55</v>
      </c>
      <c r="I191" s="24">
        <v>40150</v>
      </c>
      <c r="J191" s="21" t="s">
        <v>658</v>
      </c>
      <c r="K191" s="76">
        <v>32663.53</v>
      </c>
      <c r="L191" s="178">
        <v>32663.53</v>
      </c>
      <c r="M191" s="21" t="s">
        <v>153</v>
      </c>
      <c r="N191" s="21">
        <v>1</v>
      </c>
      <c r="O191" s="21" t="s">
        <v>298</v>
      </c>
      <c r="P191" s="83" t="s">
        <v>153</v>
      </c>
      <c r="Q191" s="180">
        <v>0</v>
      </c>
      <c r="R191" s="4" t="s">
        <v>503</v>
      </c>
      <c r="S191" s="27">
        <f t="shared" si="11"/>
        <v>0</v>
      </c>
      <c r="T191" s="28">
        <f t="shared" si="10"/>
        <v>0</v>
      </c>
    </row>
    <row r="192" spans="1:20" ht="25.5">
      <c r="A192" s="20">
        <v>189</v>
      </c>
      <c r="B192" s="20">
        <v>2009</v>
      </c>
      <c r="C192" s="4" t="s">
        <v>724</v>
      </c>
      <c r="D192" s="21" t="s">
        <v>152</v>
      </c>
      <c r="E192" s="21">
        <v>23006</v>
      </c>
      <c r="F192" s="22">
        <v>1006</v>
      </c>
      <c r="G192" s="4">
        <v>2009</v>
      </c>
      <c r="H192" s="23">
        <v>96</v>
      </c>
      <c r="I192" s="24">
        <v>40156</v>
      </c>
      <c r="J192" s="21" t="s">
        <v>658</v>
      </c>
      <c r="K192" s="76">
        <v>8406</v>
      </c>
      <c r="L192" s="178">
        <v>4800</v>
      </c>
      <c r="M192" s="21" t="s">
        <v>153</v>
      </c>
      <c r="N192" s="21">
        <v>2</v>
      </c>
      <c r="O192" s="21" t="s">
        <v>298</v>
      </c>
      <c r="P192" s="4" t="s">
        <v>608</v>
      </c>
      <c r="Q192" s="76">
        <v>3606</v>
      </c>
      <c r="R192" s="185" t="s">
        <v>578</v>
      </c>
      <c r="S192" s="27">
        <f t="shared" si="11"/>
        <v>0</v>
      </c>
      <c r="T192" s="28">
        <f t="shared" si="10"/>
        <v>0</v>
      </c>
    </row>
    <row r="193" spans="1:20" ht="25.5">
      <c r="A193" s="20">
        <v>190</v>
      </c>
      <c r="B193" s="20">
        <v>2009</v>
      </c>
      <c r="C193" s="37" t="s">
        <v>725</v>
      </c>
      <c r="D193" s="4" t="s">
        <v>152</v>
      </c>
      <c r="E193" s="21">
        <v>23006</v>
      </c>
      <c r="F193" s="22">
        <v>820</v>
      </c>
      <c r="G193" s="21">
        <v>2009</v>
      </c>
      <c r="H193" s="23">
        <v>93</v>
      </c>
      <c r="I193" s="24">
        <v>40148</v>
      </c>
      <c r="J193" s="21" t="s">
        <v>658</v>
      </c>
      <c r="K193" s="76">
        <v>48287.74</v>
      </c>
      <c r="L193" s="178">
        <v>39205</v>
      </c>
      <c r="M193" s="21" t="s">
        <v>153</v>
      </c>
      <c r="N193" s="21">
        <v>3</v>
      </c>
      <c r="O193" s="21" t="s">
        <v>298</v>
      </c>
      <c r="P193" s="4" t="s">
        <v>153</v>
      </c>
      <c r="Q193" s="76">
        <v>0</v>
      </c>
      <c r="R193" s="4" t="s">
        <v>503</v>
      </c>
      <c r="S193" s="27">
        <f t="shared" si="11"/>
        <v>9082.739999999998</v>
      </c>
      <c r="T193" s="28">
        <f t="shared" si="10"/>
        <v>0.18809619170414682</v>
      </c>
    </row>
    <row r="194" spans="1:20" ht="25.5">
      <c r="A194" s="20">
        <v>191</v>
      </c>
      <c r="B194" s="20">
        <v>2009</v>
      </c>
      <c r="C194" s="37" t="s">
        <v>726</v>
      </c>
      <c r="D194" s="4" t="s">
        <v>152</v>
      </c>
      <c r="E194" s="21">
        <v>23006</v>
      </c>
      <c r="F194" s="22">
        <v>805</v>
      </c>
      <c r="G194" s="21">
        <v>2009</v>
      </c>
      <c r="H194" s="23">
        <v>45</v>
      </c>
      <c r="I194" s="24">
        <v>40154</v>
      </c>
      <c r="J194" s="21" t="s">
        <v>658</v>
      </c>
      <c r="K194" s="76">
        <v>31039.08</v>
      </c>
      <c r="L194" s="178">
        <v>25817.64</v>
      </c>
      <c r="M194" s="21" t="s">
        <v>153</v>
      </c>
      <c r="N194" s="21">
        <v>13</v>
      </c>
      <c r="O194" s="21" t="s">
        <v>298</v>
      </c>
      <c r="P194" s="4" t="s">
        <v>727</v>
      </c>
      <c r="Q194" s="76">
        <v>261.01</v>
      </c>
      <c r="R194" s="185" t="s">
        <v>578</v>
      </c>
      <c r="S194" s="27">
        <f t="shared" si="11"/>
        <v>4960.430000000004</v>
      </c>
      <c r="T194" s="28">
        <f t="shared" si="10"/>
        <v>0.16116767555600475</v>
      </c>
    </row>
    <row r="195" spans="1:20" ht="25.5">
      <c r="A195" s="20">
        <v>192</v>
      </c>
      <c r="B195" s="20">
        <v>2009</v>
      </c>
      <c r="C195" s="37" t="s">
        <v>728</v>
      </c>
      <c r="D195" s="4" t="s">
        <v>398</v>
      </c>
      <c r="E195" s="21">
        <v>23006</v>
      </c>
      <c r="F195" s="22">
        <v>683</v>
      </c>
      <c r="G195" s="21">
        <v>2009</v>
      </c>
      <c r="H195" s="23">
        <v>97</v>
      </c>
      <c r="I195" s="24">
        <v>40156</v>
      </c>
      <c r="J195" s="21" t="s">
        <v>658</v>
      </c>
      <c r="K195" s="76">
        <v>500000</v>
      </c>
      <c r="L195" s="178">
        <v>194250</v>
      </c>
      <c r="M195" s="21" t="s">
        <v>153</v>
      </c>
      <c r="N195" s="21">
        <v>1</v>
      </c>
      <c r="O195" s="21" t="s">
        <v>153</v>
      </c>
      <c r="P195" s="4" t="s">
        <v>153</v>
      </c>
      <c r="Q195" s="76">
        <v>0</v>
      </c>
      <c r="R195" s="4" t="s">
        <v>729</v>
      </c>
      <c r="S195" s="27">
        <f t="shared" si="11"/>
        <v>305750</v>
      </c>
      <c r="T195" s="28">
        <f t="shared" si="10"/>
        <v>0.6115</v>
      </c>
    </row>
    <row r="196" spans="1:20" ht="25.5">
      <c r="A196" s="20">
        <v>193</v>
      </c>
      <c r="B196" s="20">
        <v>2009</v>
      </c>
      <c r="C196" s="37" t="s">
        <v>730</v>
      </c>
      <c r="D196" s="4" t="s">
        <v>398</v>
      </c>
      <c r="E196" s="21">
        <v>23006</v>
      </c>
      <c r="F196" s="22">
        <v>815</v>
      </c>
      <c r="G196" s="21">
        <v>2009</v>
      </c>
      <c r="H196" s="23">
        <v>81</v>
      </c>
      <c r="I196" s="24">
        <v>40163</v>
      </c>
      <c r="J196" s="21" t="s">
        <v>658</v>
      </c>
      <c r="K196" s="76">
        <v>36926.4</v>
      </c>
      <c r="L196" s="178">
        <v>36257.76</v>
      </c>
      <c r="M196" s="21" t="s">
        <v>153</v>
      </c>
      <c r="N196" s="21">
        <v>1</v>
      </c>
      <c r="O196" s="21" t="s">
        <v>298</v>
      </c>
      <c r="P196" s="4" t="s">
        <v>153</v>
      </c>
      <c r="Q196" s="76">
        <v>0</v>
      </c>
      <c r="R196" s="4" t="s">
        <v>503</v>
      </c>
      <c r="S196" s="27">
        <f t="shared" si="11"/>
        <v>668.6399999999994</v>
      </c>
      <c r="T196" s="28">
        <f t="shared" si="10"/>
        <v>0.018107370336669683</v>
      </c>
    </row>
    <row r="197" spans="1:20" ht="25.5">
      <c r="A197" s="20">
        <v>194</v>
      </c>
      <c r="B197" s="20">
        <v>2009</v>
      </c>
      <c r="C197" s="37" t="s">
        <v>731</v>
      </c>
      <c r="D197" s="4" t="s">
        <v>398</v>
      </c>
      <c r="E197" s="21">
        <v>23006</v>
      </c>
      <c r="F197" s="22">
        <v>836</v>
      </c>
      <c r="G197" s="21">
        <v>2009</v>
      </c>
      <c r="H197" s="23">
        <v>4</v>
      </c>
      <c r="I197" s="24">
        <v>40151</v>
      </c>
      <c r="J197" s="21" t="s">
        <v>658</v>
      </c>
      <c r="K197" s="76">
        <v>26426.04</v>
      </c>
      <c r="L197" s="178">
        <v>8600</v>
      </c>
      <c r="M197" s="21" t="s">
        <v>153</v>
      </c>
      <c r="N197" s="21">
        <v>1</v>
      </c>
      <c r="O197" s="21" t="s">
        <v>298</v>
      </c>
      <c r="P197" s="4" t="s">
        <v>153</v>
      </c>
      <c r="Q197" s="76">
        <v>0</v>
      </c>
      <c r="R197" s="4" t="s">
        <v>503</v>
      </c>
      <c r="S197" s="27">
        <f t="shared" si="11"/>
        <v>17826.04</v>
      </c>
      <c r="T197" s="28">
        <f t="shared" si="10"/>
        <v>0.6745634230478725</v>
      </c>
    </row>
    <row r="198" spans="1:20" ht="25.5">
      <c r="A198" s="20">
        <v>195</v>
      </c>
      <c r="B198" s="20">
        <v>2009</v>
      </c>
      <c r="C198" s="37" t="s">
        <v>732</v>
      </c>
      <c r="D198" s="4" t="s">
        <v>398</v>
      </c>
      <c r="E198" s="21">
        <v>23006</v>
      </c>
      <c r="F198" s="22">
        <v>886</v>
      </c>
      <c r="G198" s="21">
        <v>2009</v>
      </c>
      <c r="H198" s="23">
        <v>83</v>
      </c>
      <c r="I198" s="24">
        <v>40164</v>
      </c>
      <c r="J198" s="21" t="s">
        <v>658</v>
      </c>
      <c r="K198" s="76">
        <v>602126.41</v>
      </c>
      <c r="L198" s="178">
        <v>565000</v>
      </c>
      <c r="M198" s="21" t="s">
        <v>153</v>
      </c>
      <c r="N198" s="46">
        <v>1</v>
      </c>
      <c r="O198" s="46" t="s">
        <v>298</v>
      </c>
      <c r="P198" s="4" t="s">
        <v>153</v>
      </c>
      <c r="Q198" s="76">
        <v>0</v>
      </c>
      <c r="R198" s="4" t="s">
        <v>503</v>
      </c>
      <c r="S198" s="27">
        <f t="shared" si="11"/>
        <v>37126.41000000003</v>
      </c>
      <c r="T198" s="28">
        <f t="shared" si="10"/>
        <v>0.06165883007855449</v>
      </c>
    </row>
    <row r="199" spans="1:20" ht="38.25">
      <c r="A199" s="20">
        <v>196</v>
      </c>
      <c r="B199" s="20">
        <v>2009</v>
      </c>
      <c r="C199" s="37" t="s">
        <v>733</v>
      </c>
      <c r="D199" s="4" t="s">
        <v>148</v>
      </c>
      <c r="E199" s="21">
        <v>23006</v>
      </c>
      <c r="F199" s="22">
        <v>718</v>
      </c>
      <c r="G199" s="21">
        <v>2009</v>
      </c>
      <c r="H199" s="23">
        <v>98</v>
      </c>
      <c r="I199" s="24">
        <v>40158</v>
      </c>
      <c r="J199" s="21" t="s">
        <v>658</v>
      </c>
      <c r="K199" s="76">
        <v>18961.75</v>
      </c>
      <c r="L199" s="178">
        <v>11697.23</v>
      </c>
      <c r="M199" s="21" t="s">
        <v>153</v>
      </c>
      <c r="N199" s="21">
        <v>22</v>
      </c>
      <c r="O199" s="21" t="s">
        <v>298</v>
      </c>
      <c r="P199" s="4" t="s">
        <v>734</v>
      </c>
      <c r="Q199" s="76">
        <v>805.94</v>
      </c>
      <c r="R199" s="185" t="s">
        <v>578</v>
      </c>
      <c r="S199" s="27">
        <f t="shared" si="11"/>
        <v>6458.580000000002</v>
      </c>
      <c r="T199" s="28">
        <f t="shared" si="10"/>
        <v>0.3557307550585736</v>
      </c>
    </row>
    <row r="200" spans="1:20" ht="25.5">
      <c r="A200" s="20">
        <v>197</v>
      </c>
      <c r="B200" s="20">
        <v>2009</v>
      </c>
      <c r="C200" s="37" t="s">
        <v>735</v>
      </c>
      <c r="D200" s="4" t="s">
        <v>152</v>
      </c>
      <c r="E200" s="21">
        <v>23006</v>
      </c>
      <c r="F200" s="22">
        <v>929</v>
      </c>
      <c r="G200" s="21">
        <v>2009</v>
      </c>
      <c r="H200" s="23">
        <v>21</v>
      </c>
      <c r="I200" s="24">
        <v>40156</v>
      </c>
      <c r="J200" s="21" t="s">
        <v>658</v>
      </c>
      <c r="K200" s="76">
        <v>10954394.72</v>
      </c>
      <c r="L200" s="178">
        <v>8571053.3</v>
      </c>
      <c r="M200" s="21" t="s">
        <v>150</v>
      </c>
      <c r="N200" s="21">
        <v>9</v>
      </c>
      <c r="O200" s="21" t="s">
        <v>153</v>
      </c>
      <c r="P200" s="4" t="s">
        <v>586</v>
      </c>
      <c r="Q200" s="186">
        <v>1361934</v>
      </c>
      <c r="R200" s="185" t="s">
        <v>736</v>
      </c>
      <c r="S200" s="27">
        <f t="shared" si="11"/>
        <v>1021407.4199999999</v>
      </c>
      <c r="T200" s="28">
        <f t="shared" si="10"/>
        <v>0.10648022961098973</v>
      </c>
    </row>
    <row r="201" spans="1:20" ht="38.25">
      <c r="A201" s="20">
        <v>198</v>
      </c>
      <c r="B201" s="20">
        <v>2009</v>
      </c>
      <c r="C201" s="37" t="s">
        <v>737</v>
      </c>
      <c r="D201" s="4" t="s">
        <v>307</v>
      </c>
      <c r="E201" s="21">
        <v>23006</v>
      </c>
      <c r="F201" s="22">
        <v>911</v>
      </c>
      <c r="G201" s="21">
        <v>2009</v>
      </c>
      <c r="H201" s="23">
        <v>29</v>
      </c>
      <c r="I201" s="24">
        <v>40151</v>
      </c>
      <c r="J201" s="21" t="s">
        <v>658</v>
      </c>
      <c r="K201" s="76">
        <v>7341.38</v>
      </c>
      <c r="L201" s="178">
        <v>5091.33</v>
      </c>
      <c r="M201" s="21" t="s">
        <v>150</v>
      </c>
      <c r="N201" s="21">
        <v>14</v>
      </c>
      <c r="O201" s="21" t="s">
        <v>153</v>
      </c>
      <c r="P201" s="4" t="s">
        <v>738</v>
      </c>
      <c r="Q201" s="76">
        <v>959.62</v>
      </c>
      <c r="R201" s="185" t="s">
        <v>578</v>
      </c>
      <c r="S201" s="27">
        <f t="shared" si="11"/>
        <v>1290.4300000000003</v>
      </c>
      <c r="T201" s="28">
        <f t="shared" si="10"/>
        <v>0.20220597452740313</v>
      </c>
    </row>
    <row r="202" spans="1:20" ht="12.75">
      <c r="A202" s="20">
        <v>199</v>
      </c>
      <c r="B202" s="20">
        <v>2009</v>
      </c>
      <c r="C202" s="4" t="s">
        <v>739</v>
      </c>
      <c r="D202" s="21" t="s">
        <v>307</v>
      </c>
      <c r="E202" s="21">
        <v>23006</v>
      </c>
      <c r="F202" s="22">
        <v>970</v>
      </c>
      <c r="G202" s="21">
        <v>2009</v>
      </c>
      <c r="H202" s="23">
        <v>5</v>
      </c>
      <c r="I202" s="24">
        <v>40154</v>
      </c>
      <c r="J202" s="21" t="s">
        <v>658</v>
      </c>
      <c r="K202" s="76">
        <v>57120.4</v>
      </c>
      <c r="L202" s="178">
        <v>31406.3</v>
      </c>
      <c r="M202" s="21" t="s">
        <v>150</v>
      </c>
      <c r="N202" s="21">
        <v>14</v>
      </c>
      <c r="O202" s="21" t="s">
        <v>153</v>
      </c>
      <c r="P202" s="83" t="s">
        <v>153</v>
      </c>
      <c r="Q202" s="180">
        <v>0</v>
      </c>
      <c r="R202" s="4" t="s">
        <v>503</v>
      </c>
      <c r="S202" s="27">
        <f t="shared" si="11"/>
        <v>25714.100000000002</v>
      </c>
      <c r="T202" s="28">
        <f t="shared" si="10"/>
        <v>0.4501736682516229</v>
      </c>
    </row>
    <row r="203" spans="1:20" ht="38.25">
      <c r="A203" s="20">
        <v>200</v>
      </c>
      <c r="B203" s="20">
        <v>2009</v>
      </c>
      <c r="C203" s="4" t="s">
        <v>740</v>
      </c>
      <c r="D203" s="21" t="s">
        <v>307</v>
      </c>
      <c r="E203" s="21">
        <v>23006</v>
      </c>
      <c r="F203" s="22">
        <v>910</v>
      </c>
      <c r="G203" s="21">
        <v>2009</v>
      </c>
      <c r="H203" s="23">
        <v>84</v>
      </c>
      <c r="I203" s="24">
        <v>40156</v>
      </c>
      <c r="J203" s="21" t="s">
        <v>658</v>
      </c>
      <c r="K203" s="76">
        <v>18371.37</v>
      </c>
      <c r="L203" s="178">
        <v>10897.19</v>
      </c>
      <c r="M203" s="21" t="s">
        <v>150</v>
      </c>
      <c r="N203" s="21">
        <v>49</v>
      </c>
      <c r="O203" s="21" t="s">
        <v>153</v>
      </c>
      <c r="P203" s="83" t="s">
        <v>741</v>
      </c>
      <c r="Q203" s="180">
        <v>1448</v>
      </c>
      <c r="R203" s="185" t="s">
        <v>578</v>
      </c>
      <c r="S203" s="27">
        <f t="shared" si="11"/>
        <v>6026.1799999999985</v>
      </c>
      <c r="T203" s="28">
        <f t="shared" si="10"/>
        <v>0.35608628777837975</v>
      </c>
    </row>
    <row r="204" spans="1:20" ht="38.25">
      <c r="A204" s="20">
        <v>201</v>
      </c>
      <c r="B204" s="20">
        <v>2009</v>
      </c>
      <c r="C204" s="4" t="s">
        <v>742</v>
      </c>
      <c r="D204" s="21" t="s">
        <v>307</v>
      </c>
      <c r="E204" s="21">
        <v>23006</v>
      </c>
      <c r="F204" s="22">
        <v>989</v>
      </c>
      <c r="G204" s="21">
        <v>2009</v>
      </c>
      <c r="H204" s="23">
        <v>43</v>
      </c>
      <c r="I204" s="24">
        <v>40154</v>
      </c>
      <c r="J204" s="21" t="s">
        <v>658</v>
      </c>
      <c r="K204" s="76">
        <v>322672.1</v>
      </c>
      <c r="L204" s="178">
        <v>101869.2</v>
      </c>
      <c r="M204" s="21" t="s">
        <v>150</v>
      </c>
      <c r="N204" s="21">
        <v>21</v>
      </c>
      <c r="O204" s="21" t="s">
        <v>153</v>
      </c>
      <c r="P204" s="83" t="s">
        <v>672</v>
      </c>
      <c r="Q204" s="180">
        <v>10987.2</v>
      </c>
      <c r="R204" s="4" t="s">
        <v>503</v>
      </c>
      <c r="S204" s="27">
        <f t="shared" si="11"/>
        <v>209815.69999999995</v>
      </c>
      <c r="T204" s="28">
        <f t="shared" si="10"/>
        <v>0.6731660725303021</v>
      </c>
    </row>
    <row r="205" spans="1:20" ht="38.25">
      <c r="A205" s="20">
        <v>202</v>
      </c>
      <c r="B205" s="20">
        <v>2009</v>
      </c>
      <c r="C205" s="4" t="s">
        <v>743</v>
      </c>
      <c r="D205" s="21" t="s">
        <v>307</v>
      </c>
      <c r="E205" s="21">
        <v>23006</v>
      </c>
      <c r="F205" s="22">
        <v>954</v>
      </c>
      <c r="G205" s="21">
        <v>2009</v>
      </c>
      <c r="H205" s="23">
        <v>12</v>
      </c>
      <c r="I205" s="24">
        <v>40156</v>
      </c>
      <c r="J205" s="21" t="s">
        <v>658</v>
      </c>
      <c r="K205" s="76">
        <v>84993.16</v>
      </c>
      <c r="L205" s="178">
        <v>58677.56</v>
      </c>
      <c r="M205" s="21" t="s">
        <v>150</v>
      </c>
      <c r="N205" s="21">
        <v>44</v>
      </c>
      <c r="O205" s="21" t="s">
        <v>153</v>
      </c>
      <c r="P205" s="83" t="s">
        <v>744</v>
      </c>
      <c r="Q205" s="180">
        <v>8942.4</v>
      </c>
      <c r="R205" s="185" t="s">
        <v>578</v>
      </c>
      <c r="S205" s="27">
        <f t="shared" si="11"/>
        <v>17373.20000000001</v>
      </c>
      <c r="T205" s="28">
        <f t="shared" si="10"/>
        <v>0.22844216152475016</v>
      </c>
    </row>
    <row r="206" spans="1:20" ht="25.5">
      <c r="A206" s="20">
        <v>203</v>
      </c>
      <c r="B206" s="20">
        <v>2009</v>
      </c>
      <c r="C206" s="4" t="s">
        <v>745</v>
      </c>
      <c r="D206" s="21" t="s">
        <v>307</v>
      </c>
      <c r="E206" s="21">
        <v>23006</v>
      </c>
      <c r="F206" s="22">
        <v>971</v>
      </c>
      <c r="G206" s="21">
        <v>2009</v>
      </c>
      <c r="H206" s="23">
        <v>41</v>
      </c>
      <c r="I206" s="24">
        <v>40157</v>
      </c>
      <c r="J206" s="21" t="s">
        <v>658</v>
      </c>
      <c r="K206" s="76">
        <v>185245.6</v>
      </c>
      <c r="L206" s="178">
        <v>55097.9</v>
      </c>
      <c r="M206" s="21" t="s">
        <v>150</v>
      </c>
      <c r="N206" s="21">
        <v>9</v>
      </c>
      <c r="O206" s="21" t="s">
        <v>153</v>
      </c>
      <c r="P206" s="83" t="s">
        <v>153</v>
      </c>
      <c r="Q206" s="180">
        <v>0</v>
      </c>
      <c r="R206" s="4" t="s">
        <v>503</v>
      </c>
      <c r="S206" s="27">
        <f t="shared" si="11"/>
        <v>130147.70000000001</v>
      </c>
      <c r="T206" s="28">
        <f t="shared" si="10"/>
        <v>0.7025683740936357</v>
      </c>
    </row>
    <row r="207" spans="1:20" ht="76.5">
      <c r="A207" s="20">
        <v>204</v>
      </c>
      <c r="B207" s="20">
        <v>2009</v>
      </c>
      <c r="C207" s="4" t="s">
        <v>746</v>
      </c>
      <c r="D207" s="21" t="s">
        <v>307</v>
      </c>
      <c r="E207" s="21">
        <v>23006</v>
      </c>
      <c r="F207" s="22">
        <v>969</v>
      </c>
      <c r="G207" s="21">
        <v>2009</v>
      </c>
      <c r="H207" s="23">
        <v>72</v>
      </c>
      <c r="I207" s="24">
        <v>40158</v>
      </c>
      <c r="J207" s="21" t="s">
        <v>658</v>
      </c>
      <c r="K207" s="76">
        <v>337739.46</v>
      </c>
      <c r="L207" s="178">
        <v>186445.69</v>
      </c>
      <c r="M207" s="21" t="s">
        <v>150</v>
      </c>
      <c r="N207" s="21">
        <v>79</v>
      </c>
      <c r="O207" s="21" t="s">
        <v>153</v>
      </c>
      <c r="P207" s="83" t="s">
        <v>747</v>
      </c>
      <c r="Q207" s="180">
        <v>44789.71</v>
      </c>
      <c r="R207" s="185" t="s">
        <v>578</v>
      </c>
      <c r="S207" s="27">
        <f t="shared" si="11"/>
        <v>106504.06</v>
      </c>
      <c r="T207" s="28">
        <f t="shared" si="10"/>
        <v>0.36355743604491897</v>
      </c>
    </row>
    <row r="208" spans="1:20" ht="38.25">
      <c r="A208" s="20">
        <v>205</v>
      </c>
      <c r="B208" s="20">
        <v>2009</v>
      </c>
      <c r="C208" s="4" t="s">
        <v>748</v>
      </c>
      <c r="D208" s="21" t="s">
        <v>307</v>
      </c>
      <c r="E208" s="21">
        <v>23006</v>
      </c>
      <c r="F208" s="22">
        <v>927</v>
      </c>
      <c r="G208" s="21">
        <v>2009</v>
      </c>
      <c r="H208" s="23">
        <v>31</v>
      </c>
      <c r="I208" s="24">
        <v>40164</v>
      </c>
      <c r="J208" s="21" t="s">
        <v>658</v>
      </c>
      <c r="K208" s="76">
        <v>157499.7</v>
      </c>
      <c r="L208" s="178">
        <v>98274.32</v>
      </c>
      <c r="M208" s="21" t="s">
        <v>150</v>
      </c>
      <c r="N208" s="21">
        <v>21</v>
      </c>
      <c r="O208" s="21" t="s">
        <v>153</v>
      </c>
      <c r="P208" s="83" t="s">
        <v>749</v>
      </c>
      <c r="Q208" s="180">
        <v>51738.04</v>
      </c>
      <c r="R208" s="185" t="s">
        <v>578</v>
      </c>
      <c r="S208" s="27">
        <f t="shared" si="11"/>
        <v>7487.3399999999965</v>
      </c>
      <c r="T208" s="28">
        <f t="shared" si="10"/>
        <v>0.07079446370263096</v>
      </c>
    </row>
    <row r="209" spans="1:20" ht="25.5">
      <c r="A209" s="20">
        <v>206</v>
      </c>
      <c r="B209" s="20">
        <v>2009</v>
      </c>
      <c r="C209" s="4" t="s">
        <v>750</v>
      </c>
      <c r="D209" s="21" t="s">
        <v>307</v>
      </c>
      <c r="E209" s="21">
        <v>23006</v>
      </c>
      <c r="F209" s="22">
        <v>1004</v>
      </c>
      <c r="G209" s="21">
        <v>2009</v>
      </c>
      <c r="H209" s="23">
        <v>5</v>
      </c>
      <c r="I209" s="24">
        <v>40157</v>
      </c>
      <c r="J209" s="21" t="s">
        <v>658</v>
      </c>
      <c r="K209" s="76">
        <v>23809.31</v>
      </c>
      <c r="L209" s="178">
        <v>14081.84</v>
      </c>
      <c r="M209" s="21" t="s">
        <v>150</v>
      </c>
      <c r="N209" s="21">
        <v>17</v>
      </c>
      <c r="O209" s="21" t="s">
        <v>153</v>
      </c>
      <c r="P209" s="83" t="s">
        <v>751</v>
      </c>
      <c r="Q209" s="180">
        <v>1313.5</v>
      </c>
      <c r="R209" s="185" t="s">
        <v>578</v>
      </c>
      <c r="S209" s="27">
        <f t="shared" si="11"/>
        <v>8413.970000000001</v>
      </c>
      <c r="T209" s="28">
        <f t="shared" si="10"/>
        <v>0.3740238737791616</v>
      </c>
    </row>
    <row r="210" spans="1:20" ht="25.5">
      <c r="A210" s="20">
        <v>207</v>
      </c>
      <c r="B210" s="20">
        <v>2009</v>
      </c>
      <c r="C210" s="4" t="s">
        <v>752</v>
      </c>
      <c r="D210" s="21" t="s">
        <v>307</v>
      </c>
      <c r="E210" s="21">
        <v>23006</v>
      </c>
      <c r="F210" s="22">
        <v>968</v>
      </c>
      <c r="G210" s="21">
        <v>2009</v>
      </c>
      <c r="H210" s="23">
        <v>28</v>
      </c>
      <c r="I210" s="24">
        <v>40154</v>
      </c>
      <c r="J210" s="21" t="s">
        <v>658</v>
      </c>
      <c r="K210" s="76">
        <v>11019.12</v>
      </c>
      <c r="L210" s="178">
        <v>5774</v>
      </c>
      <c r="M210" s="21" t="s">
        <v>150</v>
      </c>
      <c r="N210" s="21">
        <v>16</v>
      </c>
      <c r="O210" s="21" t="s">
        <v>153</v>
      </c>
      <c r="P210" s="83" t="s">
        <v>753</v>
      </c>
      <c r="Q210" s="180">
        <v>575.2</v>
      </c>
      <c r="R210" s="185" t="s">
        <v>578</v>
      </c>
      <c r="S210" s="27">
        <f t="shared" si="11"/>
        <v>4669.92</v>
      </c>
      <c r="T210" s="28">
        <f t="shared" si="10"/>
        <v>0.44714245225930493</v>
      </c>
    </row>
    <row r="211" spans="1:20" ht="25.5">
      <c r="A211" s="20">
        <v>208</v>
      </c>
      <c r="B211" s="20">
        <v>2009</v>
      </c>
      <c r="C211" s="4" t="s">
        <v>754</v>
      </c>
      <c r="D211" s="21" t="s">
        <v>307</v>
      </c>
      <c r="E211" s="21">
        <v>23006</v>
      </c>
      <c r="F211" s="22">
        <v>1010</v>
      </c>
      <c r="G211" s="21">
        <v>2009</v>
      </c>
      <c r="H211" s="23">
        <v>54</v>
      </c>
      <c r="I211" s="24">
        <v>40165</v>
      </c>
      <c r="J211" s="21" t="s">
        <v>658</v>
      </c>
      <c r="K211" s="76">
        <v>74035</v>
      </c>
      <c r="L211" s="178">
        <v>65422.2</v>
      </c>
      <c r="M211" s="21" t="s">
        <v>150</v>
      </c>
      <c r="N211" s="21">
        <v>7</v>
      </c>
      <c r="O211" s="21" t="s">
        <v>153</v>
      </c>
      <c r="P211" s="83" t="s">
        <v>153</v>
      </c>
      <c r="Q211" s="180">
        <v>0</v>
      </c>
      <c r="R211" s="4" t="s">
        <v>503</v>
      </c>
      <c r="S211" s="27">
        <f t="shared" si="11"/>
        <v>8612.800000000003</v>
      </c>
      <c r="T211" s="28">
        <f t="shared" si="10"/>
        <v>0.1163341662727089</v>
      </c>
    </row>
    <row r="212" spans="1:20" ht="25.5">
      <c r="A212" s="20">
        <v>209</v>
      </c>
      <c r="B212" s="20">
        <v>2009</v>
      </c>
      <c r="C212" s="4" t="s">
        <v>755</v>
      </c>
      <c r="D212" s="21" t="s">
        <v>307</v>
      </c>
      <c r="E212" s="21">
        <v>23006</v>
      </c>
      <c r="F212" s="22">
        <v>988</v>
      </c>
      <c r="G212" s="21">
        <v>2009</v>
      </c>
      <c r="H212" s="23">
        <v>7</v>
      </c>
      <c r="I212" s="24">
        <v>40151</v>
      </c>
      <c r="J212" s="21" t="s">
        <v>658</v>
      </c>
      <c r="K212" s="76">
        <v>32609.67</v>
      </c>
      <c r="L212" s="178">
        <v>18413.15</v>
      </c>
      <c r="M212" s="21" t="s">
        <v>150</v>
      </c>
      <c r="N212" s="21">
        <v>18</v>
      </c>
      <c r="O212" s="21" t="s">
        <v>153</v>
      </c>
      <c r="P212" s="83" t="s">
        <v>153</v>
      </c>
      <c r="Q212" s="180">
        <v>0</v>
      </c>
      <c r="R212" s="4" t="s">
        <v>503</v>
      </c>
      <c r="S212" s="27">
        <f t="shared" si="11"/>
        <v>14196.519999999997</v>
      </c>
      <c r="T212" s="28">
        <f t="shared" si="10"/>
        <v>0.4353469385001442</v>
      </c>
    </row>
    <row r="213" spans="1:20" ht="12.75">
      <c r="A213" s="20">
        <v>210</v>
      </c>
      <c r="B213" s="20">
        <v>2009</v>
      </c>
      <c r="C213" s="4" t="s">
        <v>756</v>
      </c>
      <c r="D213" s="21" t="s">
        <v>99</v>
      </c>
      <c r="E213" s="21">
        <v>23006</v>
      </c>
      <c r="F213" s="22">
        <v>908</v>
      </c>
      <c r="G213" s="21">
        <v>2009</v>
      </c>
      <c r="H213" s="23">
        <v>13</v>
      </c>
      <c r="I213" s="24">
        <v>40151</v>
      </c>
      <c r="J213" s="21" t="s">
        <v>658</v>
      </c>
      <c r="K213" s="76">
        <v>975653.65</v>
      </c>
      <c r="L213" s="178">
        <v>798046.4</v>
      </c>
      <c r="M213" s="21" t="s">
        <v>150</v>
      </c>
      <c r="N213" s="21">
        <v>10</v>
      </c>
      <c r="O213" s="21" t="s">
        <v>153</v>
      </c>
      <c r="P213" s="83" t="s">
        <v>153</v>
      </c>
      <c r="Q213" s="180">
        <v>0</v>
      </c>
      <c r="R213" s="4" t="s">
        <v>503</v>
      </c>
      <c r="S213" s="27">
        <f t="shared" si="11"/>
        <v>177607.25</v>
      </c>
      <c r="T213" s="28">
        <f t="shared" si="10"/>
        <v>0.1820392410769949</v>
      </c>
    </row>
    <row r="214" spans="1:20" ht="38.25">
      <c r="A214" s="20">
        <v>211</v>
      </c>
      <c r="B214" s="20">
        <v>2009</v>
      </c>
      <c r="C214" s="4" t="s">
        <v>757</v>
      </c>
      <c r="D214" s="21" t="s">
        <v>152</v>
      </c>
      <c r="E214" s="21">
        <v>23006</v>
      </c>
      <c r="F214" s="22">
        <v>900</v>
      </c>
      <c r="G214" s="21">
        <v>2009</v>
      </c>
      <c r="H214" s="23">
        <v>49</v>
      </c>
      <c r="I214" s="24">
        <v>40158</v>
      </c>
      <c r="J214" s="21" t="s">
        <v>658</v>
      </c>
      <c r="K214" s="76">
        <v>1568670</v>
      </c>
      <c r="L214" s="178">
        <v>1493000</v>
      </c>
      <c r="M214" s="21" t="s">
        <v>150</v>
      </c>
      <c r="N214" s="21">
        <v>5</v>
      </c>
      <c r="O214" s="21" t="s">
        <v>758</v>
      </c>
      <c r="P214" s="83" t="s">
        <v>153</v>
      </c>
      <c r="Q214" s="180">
        <v>0</v>
      </c>
      <c r="R214" s="4" t="s">
        <v>503</v>
      </c>
      <c r="S214" s="27">
        <f t="shared" si="11"/>
        <v>75670</v>
      </c>
      <c r="T214" s="28">
        <f t="shared" si="10"/>
        <v>0.04823831653566397</v>
      </c>
    </row>
    <row r="215" spans="1:20" ht="25.5">
      <c r="A215" s="20">
        <v>212</v>
      </c>
      <c r="B215" s="20">
        <v>2009</v>
      </c>
      <c r="C215" s="4" t="s">
        <v>759</v>
      </c>
      <c r="D215" s="21" t="s">
        <v>152</v>
      </c>
      <c r="E215" s="21">
        <v>23006</v>
      </c>
      <c r="F215" s="22">
        <v>931</v>
      </c>
      <c r="G215" s="21">
        <v>2009</v>
      </c>
      <c r="H215" s="23">
        <v>8</v>
      </c>
      <c r="I215" s="24">
        <v>40154</v>
      </c>
      <c r="J215" s="21" t="s">
        <v>658</v>
      </c>
      <c r="K215" s="76">
        <v>374412.34</v>
      </c>
      <c r="L215" s="178">
        <v>254639</v>
      </c>
      <c r="M215" s="21" t="s">
        <v>150</v>
      </c>
      <c r="N215" s="21">
        <v>18</v>
      </c>
      <c r="O215" s="21" t="s">
        <v>153</v>
      </c>
      <c r="P215" s="83" t="s">
        <v>608</v>
      </c>
      <c r="Q215" s="180">
        <v>12809.52</v>
      </c>
      <c r="R215" s="185" t="s">
        <v>578</v>
      </c>
      <c r="S215" s="27">
        <f t="shared" si="11"/>
        <v>106963.82</v>
      </c>
      <c r="T215" s="28">
        <f t="shared" si="10"/>
        <v>0.2958047174521482</v>
      </c>
    </row>
    <row r="216" spans="1:20" ht="12.75">
      <c r="A216" s="20">
        <v>213</v>
      </c>
      <c r="B216" s="20">
        <v>2009</v>
      </c>
      <c r="C216" s="4" t="s">
        <v>760</v>
      </c>
      <c r="D216" s="21" t="s">
        <v>152</v>
      </c>
      <c r="E216" s="21">
        <v>23006</v>
      </c>
      <c r="F216" s="22">
        <v>953</v>
      </c>
      <c r="G216" s="21">
        <v>2009</v>
      </c>
      <c r="H216" s="23">
        <v>60</v>
      </c>
      <c r="I216" s="24">
        <v>40154</v>
      </c>
      <c r="J216" s="21" t="s">
        <v>658</v>
      </c>
      <c r="K216" s="76">
        <v>296592.32</v>
      </c>
      <c r="L216" s="178">
        <v>119600</v>
      </c>
      <c r="M216" s="21" t="s">
        <v>150</v>
      </c>
      <c r="N216" s="21">
        <v>3</v>
      </c>
      <c r="O216" s="21" t="s">
        <v>153</v>
      </c>
      <c r="P216" s="83" t="s">
        <v>153</v>
      </c>
      <c r="Q216" s="180">
        <v>0</v>
      </c>
      <c r="R216" s="4" t="s">
        <v>503</v>
      </c>
      <c r="S216" s="27">
        <f t="shared" si="11"/>
        <v>176992.32</v>
      </c>
      <c r="T216" s="28">
        <f t="shared" si="10"/>
        <v>0.5967528761365095</v>
      </c>
    </row>
    <row r="217" spans="1:20" ht="25.5">
      <c r="A217" s="20">
        <v>214</v>
      </c>
      <c r="B217" s="20">
        <v>2009</v>
      </c>
      <c r="C217" s="4" t="s">
        <v>761</v>
      </c>
      <c r="D217" s="21" t="s">
        <v>152</v>
      </c>
      <c r="E217" s="21">
        <v>23006</v>
      </c>
      <c r="F217" s="22">
        <v>932</v>
      </c>
      <c r="G217" s="21">
        <v>2009</v>
      </c>
      <c r="H217" s="23">
        <v>44</v>
      </c>
      <c r="I217" s="24">
        <v>40154</v>
      </c>
      <c r="J217" s="21" t="s">
        <v>658</v>
      </c>
      <c r="K217" s="76">
        <v>490237.38</v>
      </c>
      <c r="L217" s="178">
        <v>387105</v>
      </c>
      <c r="M217" s="21" t="s">
        <v>150</v>
      </c>
      <c r="N217" s="21">
        <v>7</v>
      </c>
      <c r="O217" s="21" t="s">
        <v>153</v>
      </c>
      <c r="P217" s="83" t="s">
        <v>153</v>
      </c>
      <c r="Q217" s="180">
        <v>0</v>
      </c>
      <c r="R217" s="4" t="s">
        <v>503</v>
      </c>
      <c r="S217" s="27">
        <f t="shared" si="11"/>
        <v>103132.38</v>
      </c>
      <c r="T217" s="28">
        <f t="shared" si="10"/>
        <v>0.2103723302372414</v>
      </c>
    </row>
    <row r="218" spans="1:20" ht="25.5">
      <c r="A218" s="20">
        <v>215</v>
      </c>
      <c r="B218" s="20">
        <v>2009</v>
      </c>
      <c r="C218" s="4" t="s">
        <v>762</v>
      </c>
      <c r="D218" s="21" t="s">
        <v>152</v>
      </c>
      <c r="E218" s="21">
        <v>23006</v>
      </c>
      <c r="F218" s="22">
        <v>1011</v>
      </c>
      <c r="G218" s="21">
        <v>2009</v>
      </c>
      <c r="H218" s="23">
        <v>7</v>
      </c>
      <c r="I218" s="24">
        <v>40156</v>
      </c>
      <c r="J218" s="21" t="s">
        <v>658</v>
      </c>
      <c r="K218" s="76">
        <v>725664</v>
      </c>
      <c r="L218" s="178">
        <v>679620</v>
      </c>
      <c r="M218" s="21" t="s">
        <v>150</v>
      </c>
      <c r="N218" s="21">
        <v>2</v>
      </c>
      <c r="O218" s="21" t="s">
        <v>153</v>
      </c>
      <c r="P218" s="83" t="s">
        <v>153</v>
      </c>
      <c r="Q218" s="180">
        <v>0</v>
      </c>
      <c r="R218" s="4" t="s">
        <v>503</v>
      </c>
      <c r="S218" s="27">
        <f t="shared" si="11"/>
        <v>46044</v>
      </c>
      <c r="T218" s="28">
        <f t="shared" si="10"/>
        <v>0.06345085328747188</v>
      </c>
    </row>
    <row r="219" spans="1:20" ht="25.5">
      <c r="A219" s="20">
        <v>216</v>
      </c>
      <c r="B219" s="20">
        <v>2009</v>
      </c>
      <c r="C219" s="4" t="s">
        <v>763</v>
      </c>
      <c r="D219" s="21" t="s">
        <v>152</v>
      </c>
      <c r="E219" s="21">
        <v>23006</v>
      </c>
      <c r="F219" s="22">
        <v>1028</v>
      </c>
      <c r="G219" s="21">
        <v>2009</v>
      </c>
      <c r="H219" s="23">
        <v>56</v>
      </c>
      <c r="I219" s="24">
        <v>40155</v>
      </c>
      <c r="J219" s="21" t="s">
        <v>658</v>
      </c>
      <c r="K219" s="76">
        <v>436510.66</v>
      </c>
      <c r="L219" s="178">
        <v>217918</v>
      </c>
      <c r="M219" s="21" t="s">
        <v>150</v>
      </c>
      <c r="N219" s="21">
        <v>11</v>
      </c>
      <c r="O219" s="21" t="s">
        <v>153</v>
      </c>
      <c r="P219" s="83" t="s">
        <v>764</v>
      </c>
      <c r="Q219" s="180">
        <v>115793</v>
      </c>
      <c r="R219" s="185" t="s">
        <v>578</v>
      </c>
      <c r="S219" s="27">
        <f t="shared" si="11"/>
        <v>102799.65999999997</v>
      </c>
      <c r="T219" s="28">
        <f t="shared" si="10"/>
        <v>0.3205300886767507</v>
      </c>
    </row>
    <row r="220" spans="1:20" ht="25.5">
      <c r="A220" s="20">
        <v>217</v>
      </c>
      <c r="B220" s="20">
        <v>2009</v>
      </c>
      <c r="C220" s="4" t="s">
        <v>765</v>
      </c>
      <c r="D220" s="21" t="s">
        <v>152</v>
      </c>
      <c r="E220" s="21">
        <v>23006</v>
      </c>
      <c r="F220" s="22">
        <v>955</v>
      </c>
      <c r="G220" s="21">
        <v>2009</v>
      </c>
      <c r="H220" s="23">
        <v>59</v>
      </c>
      <c r="I220" s="24">
        <v>40165</v>
      </c>
      <c r="J220" s="21" t="s">
        <v>658</v>
      </c>
      <c r="K220" s="76">
        <v>585613.63</v>
      </c>
      <c r="L220" s="178">
        <v>429254.04</v>
      </c>
      <c r="M220" s="21" t="s">
        <v>150</v>
      </c>
      <c r="N220" s="21">
        <v>15</v>
      </c>
      <c r="O220" s="21" t="s">
        <v>153</v>
      </c>
      <c r="P220" s="4" t="s">
        <v>688</v>
      </c>
      <c r="Q220" s="76">
        <v>75688.12</v>
      </c>
      <c r="R220" s="185" t="s">
        <v>578</v>
      </c>
      <c r="S220" s="27">
        <f t="shared" si="11"/>
        <v>80671.47000000003</v>
      </c>
      <c r="T220" s="28">
        <f t="shared" si="10"/>
        <v>0.1582024598063353</v>
      </c>
    </row>
    <row r="221" spans="1:20" ht="25.5">
      <c r="A221" s="20">
        <v>218</v>
      </c>
      <c r="B221" s="20">
        <v>2009</v>
      </c>
      <c r="C221" s="37" t="s">
        <v>766</v>
      </c>
      <c r="D221" s="4" t="s">
        <v>152</v>
      </c>
      <c r="E221" s="21">
        <v>23006</v>
      </c>
      <c r="F221" s="22">
        <v>1003</v>
      </c>
      <c r="G221" s="21">
        <v>2009</v>
      </c>
      <c r="H221" s="23">
        <v>52</v>
      </c>
      <c r="I221" s="24">
        <v>40164</v>
      </c>
      <c r="J221" s="21" t="s">
        <v>658</v>
      </c>
      <c r="K221" s="76">
        <v>9622.96</v>
      </c>
      <c r="L221" s="178">
        <v>2317.6</v>
      </c>
      <c r="M221" s="21" t="s">
        <v>150</v>
      </c>
      <c r="N221" s="21">
        <v>8</v>
      </c>
      <c r="O221" s="21" t="s">
        <v>153</v>
      </c>
      <c r="P221" s="4" t="s">
        <v>767</v>
      </c>
      <c r="Q221" s="76">
        <v>4479.8</v>
      </c>
      <c r="R221" s="185" t="s">
        <v>578</v>
      </c>
      <c r="S221" s="27">
        <f t="shared" si="11"/>
        <v>2825.559999999999</v>
      </c>
      <c r="T221" s="28">
        <f t="shared" si="10"/>
        <v>0.5493820919434743</v>
      </c>
    </row>
    <row r="222" spans="1:20" ht="38.25">
      <c r="A222" s="20">
        <v>219</v>
      </c>
      <c r="B222" s="20">
        <v>2009</v>
      </c>
      <c r="C222" s="37" t="s">
        <v>768</v>
      </c>
      <c r="D222" s="4" t="s">
        <v>152</v>
      </c>
      <c r="E222" s="21">
        <v>23006</v>
      </c>
      <c r="F222" s="22">
        <v>903</v>
      </c>
      <c r="G222" s="21">
        <v>2009</v>
      </c>
      <c r="H222" s="23">
        <v>82</v>
      </c>
      <c r="I222" s="24">
        <v>40158</v>
      </c>
      <c r="J222" s="21" t="s">
        <v>658</v>
      </c>
      <c r="K222" s="76">
        <v>10176264.8</v>
      </c>
      <c r="L222" s="178">
        <v>3324584.3</v>
      </c>
      <c r="M222" s="21" t="s">
        <v>150</v>
      </c>
      <c r="N222" s="21">
        <v>33</v>
      </c>
      <c r="O222" s="21" t="s">
        <v>769</v>
      </c>
      <c r="P222" s="4" t="s">
        <v>153</v>
      </c>
      <c r="Q222" s="76">
        <v>0</v>
      </c>
      <c r="R222" s="4" t="s">
        <v>503</v>
      </c>
      <c r="S222" s="27">
        <f t="shared" si="11"/>
        <v>6851680.500000001</v>
      </c>
      <c r="T222" s="28">
        <f t="shared" si="10"/>
        <v>0.6733001385734381</v>
      </c>
    </row>
    <row r="223" spans="1:20" ht="38.25">
      <c r="A223" s="20">
        <v>220</v>
      </c>
      <c r="B223" s="20">
        <v>2009</v>
      </c>
      <c r="C223" s="37" t="s">
        <v>770</v>
      </c>
      <c r="D223" s="4" t="s">
        <v>152</v>
      </c>
      <c r="E223" s="21">
        <v>23006</v>
      </c>
      <c r="F223" s="22">
        <v>901</v>
      </c>
      <c r="G223" s="21">
        <v>2009</v>
      </c>
      <c r="H223" s="23">
        <v>93</v>
      </c>
      <c r="I223" s="24">
        <v>40157</v>
      </c>
      <c r="J223" s="21" t="s">
        <v>658</v>
      </c>
      <c r="K223" s="76">
        <v>534899</v>
      </c>
      <c r="L223" s="178">
        <v>347360</v>
      </c>
      <c r="M223" s="21" t="s">
        <v>150</v>
      </c>
      <c r="N223" s="21">
        <v>4</v>
      </c>
      <c r="O223" s="21" t="s">
        <v>771</v>
      </c>
      <c r="P223" s="4" t="s">
        <v>153</v>
      </c>
      <c r="Q223" s="76">
        <v>0</v>
      </c>
      <c r="R223" s="4" t="s">
        <v>503</v>
      </c>
      <c r="S223" s="27">
        <f t="shared" si="11"/>
        <v>187539</v>
      </c>
      <c r="T223" s="28">
        <f t="shared" si="10"/>
        <v>0.35060637615699414</v>
      </c>
    </row>
    <row r="224" spans="1:20" ht="25.5">
      <c r="A224" s="20">
        <v>221</v>
      </c>
      <c r="B224" s="20">
        <v>2009</v>
      </c>
      <c r="C224" s="37" t="s">
        <v>772</v>
      </c>
      <c r="D224" s="4" t="s">
        <v>152</v>
      </c>
      <c r="E224" s="21">
        <v>23006</v>
      </c>
      <c r="F224" s="22">
        <v>902</v>
      </c>
      <c r="G224" s="21">
        <v>2009</v>
      </c>
      <c r="H224" s="23">
        <v>38</v>
      </c>
      <c r="I224" s="24">
        <v>40158</v>
      </c>
      <c r="J224" s="21" t="s">
        <v>658</v>
      </c>
      <c r="K224" s="76">
        <v>2273585.7</v>
      </c>
      <c r="L224" s="178">
        <v>1207269</v>
      </c>
      <c r="M224" s="21" t="s">
        <v>150</v>
      </c>
      <c r="N224" s="21">
        <v>10</v>
      </c>
      <c r="O224" s="21">
        <v>2</v>
      </c>
      <c r="P224" s="4" t="s">
        <v>153</v>
      </c>
      <c r="Q224" s="76">
        <v>0</v>
      </c>
      <c r="R224" s="4" t="s">
        <v>503</v>
      </c>
      <c r="S224" s="27">
        <f t="shared" si="11"/>
        <v>1066316.7000000002</v>
      </c>
      <c r="T224" s="28">
        <f t="shared" si="10"/>
        <v>0.4690022021162431</v>
      </c>
    </row>
    <row r="225" spans="1:20" ht="25.5">
      <c r="A225" s="20">
        <v>222</v>
      </c>
      <c r="B225" s="20">
        <v>2009</v>
      </c>
      <c r="C225" s="37" t="s">
        <v>756</v>
      </c>
      <c r="D225" s="4" t="s">
        <v>152</v>
      </c>
      <c r="E225" s="21">
        <v>23006</v>
      </c>
      <c r="F225" s="22">
        <v>928</v>
      </c>
      <c r="G225" s="21">
        <v>2009</v>
      </c>
      <c r="H225" s="23">
        <v>86</v>
      </c>
      <c r="I225" s="24">
        <v>40158</v>
      </c>
      <c r="J225" s="21" t="s">
        <v>658</v>
      </c>
      <c r="K225" s="76">
        <v>263380.16</v>
      </c>
      <c r="L225" s="178">
        <v>24986</v>
      </c>
      <c r="M225" s="21" t="s">
        <v>150</v>
      </c>
      <c r="N225" s="21">
        <v>22</v>
      </c>
      <c r="O225" s="21" t="s">
        <v>153</v>
      </c>
      <c r="P225" s="4" t="s">
        <v>773</v>
      </c>
      <c r="Q225" s="76">
        <v>222528.4</v>
      </c>
      <c r="R225" s="185" t="s">
        <v>578</v>
      </c>
      <c r="S225" s="27">
        <f t="shared" si="11"/>
        <v>15865.75999999998</v>
      </c>
      <c r="T225" s="28">
        <f t="shared" si="10"/>
        <v>0.388373964793683</v>
      </c>
    </row>
    <row r="226" spans="1:20" ht="25.5">
      <c r="A226" s="20">
        <v>223</v>
      </c>
      <c r="B226" s="20">
        <v>2009</v>
      </c>
      <c r="C226" s="37" t="s">
        <v>774</v>
      </c>
      <c r="D226" s="4" t="s">
        <v>152</v>
      </c>
      <c r="E226" s="21">
        <v>23006</v>
      </c>
      <c r="F226" s="22">
        <v>907</v>
      </c>
      <c r="G226" s="21">
        <v>2009</v>
      </c>
      <c r="H226" s="23">
        <v>61</v>
      </c>
      <c r="I226" s="24">
        <v>40170</v>
      </c>
      <c r="J226" s="21" t="s">
        <v>658</v>
      </c>
      <c r="K226" s="76">
        <v>2400733.33</v>
      </c>
      <c r="L226" s="178">
        <v>1706500</v>
      </c>
      <c r="M226" s="21" t="s">
        <v>150</v>
      </c>
      <c r="N226" s="21">
        <v>3</v>
      </c>
      <c r="O226" s="21" t="s">
        <v>298</v>
      </c>
      <c r="P226" s="4" t="s">
        <v>153</v>
      </c>
      <c r="Q226" s="76">
        <v>0</v>
      </c>
      <c r="R226" s="4" t="s">
        <v>503</v>
      </c>
      <c r="S226" s="27">
        <f t="shared" si="11"/>
        <v>694233.3300000001</v>
      </c>
      <c r="T226" s="28">
        <f t="shared" si="10"/>
        <v>0.28917552871230395</v>
      </c>
    </row>
    <row r="227" spans="1:20" ht="38.25">
      <c r="A227" s="20">
        <v>224</v>
      </c>
      <c r="B227" s="20">
        <v>2009</v>
      </c>
      <c r="C227" s="37" t="s">
        <v>775</v>
      </c>
      <c r="D227" s="4" t="s">
        <v>307</v>
      </c>
      <c r="E227" s="21">
        <v>23006</v>
      </c>
      <c r="F227" s="22">
        <v>1176</v>
      </c>
      <c r="G227" s="21">
        <v>2009</v>
      </c>
      <c r="H227" s="23">
        <v>71</v>
      </c>
      <c r="I227" s="24">
        <v>40156</v>
      </c>
      <c r="J227" s="21" t="s">
        <v>658</v>
      </c>
      <c r="K227" s="76">
        <v>13462.5</v>
      </c>
      <c r="L227" s="203" t="s">
        <v>12</v>
      </c>
      <c r="M227" s="21" t="s">
        <v>153</v>
      </c>
      <c r="N227" s="21">
        <v>7</v>
      </c>
      <c r="O227" s="21" t="s">
        <v>153</v>
      </c>
      <c r="P227" s="237" t="s">
        <v>576</v>
      </c>
      <c r="Q227" s="237"/>
      <c r="R227" s="238"/>
      <c r="S227" s="27">
        <v>0</v>
      </c>
      <c r="T227" s="28">
        <v>0</v>
      </c>
    </row>
    <row r="228" spans="1:20" s="52" customFormat="1" ht="51">
      <c r="A228" s="192">
        <v>225</v>
      </c>
      <c r="B228" s="192">
        <v>2009</v>
      </c>
      <c r="C228" s="208" t="s">
        <v>776</v>
      </c>
      <c r="D228" s="66" t="s">
        <v>398</v>
      </c>
      <c r="E228" s="46">
        <v>23006</v>
      </c>
      <c r="F228" s="50">
        <v>924</v>
      </c>
      <c r="G228" s="46">
        <v>2009</v>
      </c>
      <c r="H228" s="45">
        <v>6</v>
      </c>
      <c r="I228" s="194" t="s">
        <v>583</v>
      </c>
      <c r="J228" s="46" t="s">
        <v>503</v>
      </c>
      <c r="K228" s="186">
        <v>63374.68</v>
      </c>
      <c r="L228" s="194" t="s">
        <v>583</v>
      </c>
      <c r="M228" s="46" t="s">
        <v>153</v>
      </c>
      <c r="N228" s="46">
        <v>4</v>
      </c>
      <c r="O228" s="46">
        <v>1</v>
      </c>
      <c r="P228" s="66"/>
      <c r="Q228" s="186">
        <v>0</v>
      </c>
      <c r="R228" s="194" t="s">
        <v>583</v>
      </c>
      <c r="S228" s="195">
        <v>0</v>
      </c>
      <c r="T228" s="196">
        <f aca="true" t="shared" si="12" ref="T228:T235">SUM(S228/(K228-Q228))</f>
        <v>0</v>
      </c>
    </row>
    <row r="229" spans="1:20" s="52" customFormat="1" ht="38.25">
      <c r="A229" s="192">
        <v>226</v>
      </c>
      <c r="B229" s="192">
        <v>2009</v>
      </c>
      <c r="C229" s="208" t="s">
        <v>777</v>
      </c>
      <c r="D229" s="66" t="s">
        <v>148</v>
      </c>
      <c r="E229" s="46">
        <v>23006</v>
      </c>
      <c r="F229" s="50">
        <v>926</v>
      </c>
      <c r="G229" s="46">
        <v>2009</v>
      </c>
      <c r="H229" s="45">
        <v>97</v>
      </c>
      <c r="I229" s="56" t="s">
        <v>778</v>
      </c>
      <c r="J229" s="46"/>
      <c r="K229" s="186">
        <v>267724.39</v>
      </c>
      <c r="L229" s="200" t="s">
        <v>779</v>
      </c>
      <c r="M229" s="46" t="s">
        <v>153</v>
      </c>
      <c r="N229" s="46">
        <v>7</v>
      </c>
      <c r="O229" s="46">
        <v>2</v>
      </c>
      <c r="P229" s="239" t="s">
        <v>779</v>
      </c>
      <c r="Q229" s="239"/>
      <c r="R229" s="240"/>
      <c r="S229" s="195">
        <v>0</v>
      </c>
      <c r="T229" s="196">
        <f t="shared" si="12"/>
        <v>0</v>
      </c>
    </row>
    <row r="230" spans="1:20" ht="25.5">
      <c r="A230" s="20">
        <v>227</v>
      </c>
      <c r="B230" s="20">
        <v>2009</v>
      </c>
      <c r="C230" s="37" t="s">
        <v>780</v>
      </c>
      <c r="D230" s="4" t="s">
        <v>152</v>
      </c>
      <c r="E230" s="21">
        <v>23006</v>
      </c>
      <c r="F230" s="22">
        <v>980</v>
      </c>
      <c r="G230" s="21">
        <v>2009</v>
      </c>
      <c r="H230" s="23">
        <v>32</v>
      </c>
      <c r="I230" s="24">
        <v>40157</v>
      </c>
      <c r="J230" s="21" t="s">
        <v>658</v>
      </c>
      <c r="K230" s="76">
        <v>36699.56</v>
      </c>
      <c r="L230" s="178">
        <v>9770</v>
      </c>
      <c r="M230" s="21" t="s">
        <v>301</v>
      </c>
      <c r="N230" s="21">
        <v>5</v>
      </c>
      <c r="O230" s="21" t="s">
        <v>153</v>
      </c>
      <c r="P230" s="4" t="s">
        <v>781</v>
      </c>
      <c r="Q230" s="76">
        <v>26926.36</v>
      </c>
      <c r="R230" s="185" t="s">
        <v>578</v>
      </c>
      <c r="S230" s="27">
        <f aca="true" t="shared" si="13" ref="S230:S235">SUM((K230-Q230)-L230)</f>
        <v>3.1999999999970896</v>
      </c>
      <c r="T230" s="28">
        <f t="shared" si="12"/>
        <v>0.0003274260221828153</v>
      </c>
    </row>
    <row r="231" spans="1:20" ht="25.5">
      <c r="A231" s="20">
        <v>228</v>
      </c>
      <c r="B231" s="20">
        <v>2009</v>
      </c>
      <c r="C231" s="37" t="s">
        <v>782</v>
      </c>
      <c r="D231" s="4" t="s">
        <v>152</v>
      </c>
      <c r="E231" s="21">
        <v>23006</v>
      </c>
      <c r="F231" s="22">
        <v>977</v>
      </c>
      <c r="G231" s="21">
        <v>2009</v>
      </c>
      <c r="H231" s="23">
        <v>19</v>
      </c>
      <c r="I231" s="24">
        <v>40157</v>
      </c>
      <c r="J231" s="21" t="s">
        <v>658</v>
      </c>
      <c r="K231" s="76">
        <v>1903629.66</v>
      </c>
      <c r="L231" s="178">
        <v>1449250</v>
      </c>
      <c r="M231" s="21" t="s">
        <v>301</v>
      </c>
      <c r="N231" s="21">
        <v>9</v>
      </c>
      <c r="O231" s="21" t="s">
        <v>153</v>
      </c>
      <c r="P231" s="4" t="s">
        <v>783</v>
      </c>
      <c r="Q231" s="76">
        <v>253831.64</v>
      </c>
      <c r="R231" s="185" t="s">
        <v>578</v>
      </c>
      <c r="S231" s="27">
        <f t="shared" si="13"/>
        <v>200548.02000000002</v>
      </c>
      <c r="T231" s="28">
        <f t="shared" si="12"/>
        <v>0.1215591348570051</v>
      </c>
    </row>
    <row r="232" spans="1:20" ht="25.5">
      <c r="A232" s="20">
        <v>229</v>
      </c>
      <c r="B232" s="20">
        <v>2009</v>
      </c>
      <c r="C232" s="37" t="s">
        <v>784</v>
      </c>
      <c r="D232" s="4" t="s">
        <v>398</v>
      </c>
      <c r="E232" s="21">
        <v>23006</v>
      </c>
      <c r="F232" s="22">
        <v>748</v>
      </c>
      <c r="G232" s="21">
        <v>2009</v>
      </c>
      <c r="H232" s="23">
        <v>2</v>
      </c>
      <c r="I232" s="24">
        <v>40164</v>
      </c>
      <c r="J232" s="21" t="s">
        <v>658</v>
      </c>
      <c r="K232" s="186">
        <v>269553.24</v>
      </c>
      <c r="L232" s="178">
        <v>180999.96</v>
      </c>
      <c r="M232" s="21" t="s">
        <v>153</v>
      </c>
      <c r="N232" s="21">
        <v>1</v>
      </c>
      <c r="O232" s="21" t="s">
        <v>298</v>
      </c>
      <c r="P232" s="4" t="s">
        <v>153</v>
      </c>
      <c r="Q232" s="76">
        <v>0</v>
      </c>
      <c r="R232" s="4" t="s">
        <v>503</v>
      </c>
      <c r="S232" s="27">
        <f t="shared" si="13"/>
        <v>88553.28</v>
      </c>
      <c r="T232" s="28">
        <f t="shared" si="12"/>
        <v>0.32851870005346623</v>
      </c>
    </row>
    <row r="233" spans="1:20" ht="63.75">
      <c r="A233" s="20">
        <v>230</v>
      </c>
      <c r="B233" s="20">
        <v>2009</v>
      </c>
      <c r="C233" s="37" t="s">
        <v>785</v>
      </c>
      <c r="D233" s="4" t="s">
        <v>398</v>
      </c>
      <c r="E233" s="21">
        <v>23006</v>
      </c>
      <c r="F233" s="22">
        <v>865</v>
      </c>
      <c r="G233" s="21">
        <v>2009</v>
      </c>
      <c r="H233" s="23">
        <v>68</v>
      </c>
      <c r="I233" s="24">
        <v>40164</v>
      </c>
      <c r="J233" s="21" t="s">
        <v>658</v>
      </c>
      <c r="K233" s="186">
        <v>187033.16</v>
      </c>
      <c r="L233" s="178">
        <v>174999.6</v>
      </c>
      <c r="M233" s="21" t="s">
        <v>153</v>
      </c>
      <c r="N233" s="21">
        <v>1</v>
      </c>
      <c r="O233" s="21" t="s">
        <v>298</v>
      </c>
      <c r="P233" s="4" t="s">
        <v>153</v>
      </c>
      <c r="Q233" s="76">
        <v>0</v>
      </c>
      <c r="R233" s="4" t="s">
        <v>503</v>
      </c>
      <c r="S233" s="27">
        <f t="shared" si="13"/>
        <v>12033.559999999998</v>
      </c>
      <c r="T233" s="28">
        <f t="shared" si="12"/>
        <v>0.06433917921292671</v>
      </c>
    </row>
    <row r="234" spans="1:20" s="52" customFormat="1" ht="38.25">
      <c r="A234" s="192">
        <v>231</v>
      </c>
      <c r="B234" s="192">
        <v>2009</v>
      </c>
      <c r="C234" s="208" t="s">
        <v>786</v>
      </c>
      <c r="D234" s="66" t="s">
        <v>398</v>
      </c>
      <c r="E234" s="46">
        <v>23006</v>
      </c>
      <c r="F234" s="50">
        <v>866</v>
      </c>
      <c r="G234" s="46">
        <v>2009</v>
      </c>
      <c r="H234" s="45">
        <v>11</v>
      </c>
      <c r="I234" s="56">
        <v>40190</v>
      </c>
      <c r="J234" s="46" t="s">
        <v>66</v>
      </c>
      <c r="K234" s="186">
        <v>1673943.96</v>
      </c>
      <c r="L234" s="202">
        <v>1631098.32</v>
      </c>
      <c r="M234" s="46" t="s">
        <v>153</v>
      </c>
      <c r="N234" s="46">
        <v>1</v>
      </c>
      <c r="O234" s="46" t="s">
        <v>298</v>
      </c>
      <c r="P234" s="66" t="s">
        <v>153</v>
      </c>
      <c r="Q234" s="186">
        <v>0</v>
      </c>
      <c r="R234" s="66"/>
      <c r="S234" s="195">
        <f t="shared" si="13"/>
        <v>42845.6399999999</v>
      </c>
      <c r="T234" s="196">
        <f t="shared" si="12"/>
        <v>0.025595623882175778</v>
      </c>
    </row>
    <row r="235" spans="1:20" ht="25.5">
      <c r="A235" s="20">
        <v>232</v>
      </c>
      <c r="B235" s="20">
        <v>2009</v>
      </c>
      <c r="C235" s="37" t="s">
        <v>787</v>
      </c>
      <c r="D235" s="4" t="s">
        <v>398</v>
      </c>
      <c r="E235" s="21">
        <v>23006</v>
      </c>
      <c r="F235" s="22">
        <v>867</v>
      </c>
      <c r="G235" s="21">
        <v>2009</v>
      </c>
      <c r="H235" s="23">
        <v>57</v>
      </c>
      <c r="I235" s="24">
        <v>40168</v>
      </c>
      <c r="J235" s="21" t="s">
        <v>658</v>
      </c>
      <c r="K235" s="186">
        <v>1565078.68</v>
      </c>
      <c r="L235" s="178">
        <v>1355736.96</v>
      </c>
      <c r="M235" s="21" t="s">
        <v>153</v>
      </c>
      <c r="N235" s="21">
        <v>1</v>
      </c>
      <c r="O235" s="21" t="s">
        <v>298</v>
      </c>
      <c r="P235" s="4" t="s">
        <v>153</v>
      </c>
      <c r="Q235" s="76">
        <v>0</v>
      </c>
      <c r="R235" s="4" t="s">
        <v>503</v>
      </c>
      <c r="S235" s="27">
        <f t="shared" si="13"/>
        <v>209341.71999999997</v>
      </c>
      <c r="T235" s="28">
        <f t="shared" si="12"/>
        <v>0.1337579526672742</v>
      </c>
    </row>
    <row r="236" spans="1:20" ht="18">
      <c r="A236" s="20">
        <v>233</v>
      </c>
      <c r="B236" s="20">
        <v>2009</v>
      </c>
      <c r="C236" s="37" t="s">
        <v>306</v>
      </c>
      <c r="D236" s="4" t="s">
        <v>307</v>
      </c>
      <c r="E236" s="21">
        <v>23006</v>
      </c>
      <c r="F236" s="22">
        <v>835</v>
      </c>
      <c r="G236" s="21">
        <v>2009</v>
      </c>
      <c r="H236" s="23">
        <v>51</v>
      </c>
      <c r="I236" s="24">
        <v>40158</v>
      </c>
      <c r="J236" s="21" t="s">
        <v>658</v>
      </c>
      <c r="K236" s="76">
        <v>65442</v>
      </c>
      <c r="L236" s="203" t="s">
        <v>779</v>
      </c>
      <c r="M236" s="21" t="s">
        <v>153</v>
      </c>
      <c r="N236" s="21">
        <v>3</v>
      </c>
      <c r="O236" s="21">
        <v>1</v>
      </c>
      <c r="P236" s="237" t="s">
        <v>779</v>
      </c>
      <c r="Q236" s="237"/>
      <c r="R236" s="238"/>
      <c r="S236" s="27">
        <v>0</v>
      </c>
      <c r="T236" s="28">
        <v>0</v>
      </c>
    </row>
    <row r="237" spans="1:20" ht="25.5">
      <c r="A237" s="20">
        <v>234</v>
      </c>
      <c r="B237" s="20">
        <v>2009</v>
      </c>
      <c r="C237" s="37" t="s">
        <v>788</v>
      </c>
      <c r="D237" s="4" t="s">
        <v>152</v>
      </c>
      <c r="E237" s="21">
        <v>23006</v>
      </c>
      <c r="F237" s="22">
        <v>1022</v>
      </c>
      <c r="G237" s="21">
        <v>2009</v>
      </c>
      <c r="H237" s="23">
        <v>89</v>
      </c>
      <c r="I237" s="24">
        <v>40156</v>
      </c>
      <c r="J237" s="21" t="s">
        <v>658</v>
      </c>
      <c r="K237" s="76">
        <v>424263.53</v>
      </c>
      <c r="L237" s="178">
        <v>365638</v>
      </c>
      <c r="M237" s="21" t="s">
        <v>150</v>
      </c>
      <c r="N237" s="21">
        <v>6</v>
      </c>
      <c r="O237" s="21" t="s">
        <v>153</v>
      </c>
      <c r="P237" s="4" t="s">
        <v>153</v>
      </c>
      <c r="Q237" s="76">
        <v>0</v>
      </c>
      <c r="R237" s="4" t="s">
        <v>503</v>
      </c>
      <c r="S237" s="27">
        <f aca="true" t="shared" si="14" ref="S237:S247">SUM((K237-Q237)-L237)</f>
        <v>58625.53000000003</v>
      </c>
      <c r="T237" s="28">
        <f aca="true" t="shared" si="15" ref="T237:T247">SUM(S237/(K237-Q237))</f>
        <v>0.13818187483614258</v>
      </c>
    </row>
    <row r="238" spans="1:20" ht="12.75">
      <c r="A238" s="20">
        <v>235</v>
      </c>
      <c r="B238" s="20">
        <v>2009</v>
      </c>
      <c r="C238" s="37" t="s">
        <v>789</v>
      </c>
      <c r="D238" s="4" t="s">
        <v>152</v>
      </c>
      <c r="E238" s="21">
        <v>23006</v>
      </c>
      <c r="F238" s="22">
        <v>994</v>
      </c>
      <c r="G238" s="21">
        <v>2009</v>
      </c>
      <c r="H238" s="23">
        <v>56</v>
      </c>
      <c r="I238" s="24">
        <v>40164</v>
      </c>
      <c r="J238" s="21" t="s">
        <v>658</v>
      </c>
      <c r="K238" s="76">
        <v>271000</v>
      </c>
      <c r="L238" s="178">
        <v>190279</v>
      </c>
      <c r="M238" s="21" t="s">
        <v>153</v>
      </c>
      <c r="N238" s="21">
        <v>1</v>
      </c>
      <c r="O238" s="21" t="s">
        <v>153</v>
      </c>
      <c r="P238" s="4" t="s">
        <v>153</v>
      </c>
      <c r="Q238" s="76">
        <v>0</v>
      </c>
      <c r="R238" s="4" t="s">
        <v>503</v>
      </c>
      <c r="S238" s="27">
        <f t="shared" si="14"/>
        <v>80721</v>
      </c>
      <c r="T238" s="28">
        <f t="shared" si="15"/>
        <v>0.2978634686346863</v>
      </c>
    </row>
    <row r="239" spans="1:20" ht="25.5">
      <c r="A239" s="20">
        <v>236</v>
      </c>
      <c r="B239" s="20">
        <v>2009</v>
      </c>
      <c r="C239" s="37" t="s">
        <v>790</v>
      </c>
      <c r="D239" s="4" t="s">
        <v>398</v>
      </c>
      <c r="E239" s="21">
        <v>23006</v>
      </c>
      <c r="F239" s="22">
        <v>1009</v>
      </c>
      <c r="G239" s="21">
        <v>2009</v>
      </c>
      <c r="H239" s="23">
        <v>20</v>
      </c>
      <c r="I239" s="24">
        <v>40168</v>
      </c>
      <c r="J239" s="21" t="s">
        <v>658</v>
      </c>
      <c r="K239" s="76">
        <v>205800</v>
      </c>
      <c r="L239" s="178">
        <v>148500</v>
      </c>
      <c r="M239" s="21" t="s">
        <v>153</v>
      </c>
      <c r="N239" s="21">
        <v>4</v>
      </c>
      <c r="O239" s="21">
        <v>1</v>
      </c>
      <c r="P239" s="4" t="s">
        <v>153</v>
      </c>
      <c r="Q239" s="76">
        <v>0</v>
      </c>
      <c r="R239" s="4" t="s">
        <v>503</v>
      </c>
      <c r="S239" s="27">
        <f t="shared" si="14"/>
        <v>57300</v>
      </c>
      <c r="T239" s="28">
        <f t="shared" si="15"/>
        <v>0.2784256559766764</v>
      </c>
    </row>
    <row r="240" spans="1:20" ht="25.5">
      <c r="A240" s="20">
        <v>237</v>
      </c>
      <c r="B240" s="20">
        <v>2009</v>
      </c>
      <c r="C240" s="37" t="s">
        <v>791</v>
      </c>
      <c r="D240" s="4" t="s">
        <v>152</v>
      </c>
      <c r="E240" s="21">
        <v>23006</v>
      </c>
      <c r="F240" s="22">
        <v>859</v>
      </c>
      <c r="G240" s="21">
        <v>2009</v>
      </c>
      <c r="H240" s="23">
        <v>19</v>
      </c>
      <c r="I240" s="24">
        <v>40165</v>
      </c>
      <c r="J240" s="21" t="s">
        <v>658</v>
      </c>
      <c r="K240" s="76">
        <v>38465.81</v>
      </c>
      <c r="L240" s="178">
        <v>13451</v>
      </c>
      <c r="M240" s="21" t="s">
        <v>153</v>
      </c>
      <c r="N240" s="21">
        <v>3</v>
      </c>
      <c r="O240" s="21" t="s">
        <v>298</v>
      </c>
      <c r="P240" s="4" t="s">
        <v>153</v>
      </c>
      <c r="Q240" s="76">
        <v>0</v>
      </c>
      <c r="R240" s="4" t="s">
        <v>503</v>
      </c>
      <c r="S240" s="27">
        <f t="shared" si="14"/>
        <v>25014.809999999998</v>
      </c>
      <c r="T240" s="28">
        <f t="shared" si="15"/>
        <v>0.6503128362564053</v>
      </c>
    </row>
    <row r="241" spans="1:20" s="52" customFormat="1" ht="38.25">
      <c r="A241" s="192">
        <v>238</v>
      </c>
      <c r="B241" s="192">
        <v>2009</v>
      </c>
      <c r="C241" s="208" t="s">
        <v>792</v>
      </c>
      <c r="D241" s="66" t="s">
        <v>152</v>
      </c>
      <c r="E241" s="46">
        <v>23006</v>
      </c>
      <c r="F241" s="50">
        <v>793</v>
      </c>
      <c r="G241" s="46">
        <v>2009</v>
      </c>
      <c r="H241" s="45">
        <v>59</v>
      </c>
      <c r="I241" s="194" t="s">
        <v>583</v>
      </c>
      <c r="J241" s="46" t="s">
        <v>503</v>
      </c>
      <c r="K241" s="186">
        <v>277696.28</v>
      </c>
      <c r="L241" s="194" t="s">
        <v>583</v>
      </c>
      <c r="M241" s="46" t="s">
        <v>153</v>
      </c>
      <c r="N241" s="46">
        <v>5</v>
      </c>
      <c r="O241" s="46" t="s">
        <v>298</v>
      </c>
      <c r="P241" s="66" t="s">
        <v>503</v>
      </c>
      <c r="Q241" s="186">
        <v>0</v>
      </c>
      <c r="R241" s="194" t="s">
        <v>583</v>
      </c>
      <c r="S241" s="195">
        <v>0</v>
      </c>
      <c r="T241" s="196">
        <f t="shared" si="15"/>
        <v>0</v>
      </c>
    </row>
    <row r="242" spans="1:20" ht="25.5">
      <c r="A242" s="20">
        <v>239</v>
      </c>
      <c r="B242" s="20">
        <v>2009</v>
      </c>
      <c r="C242" s="37" t="s">
        <v>793</v>
      </c>
      <c r="D242" s="4" t="s">
        <v>152</v>
      </c>
      <c r="E242" s="21">
        <v>23006</v>
      </c>
      <c r="F242" s="22">
        <v>986</v>
      </c>
      <c r="G242" s="21">
        <v>2009</v>
      </c>
      <c r="H242" s="23">
        <v>18</v>
      </c>
      <c r="I242" s="24">
        <v>40165</v>
      </c>
      <c r="J242" s="21" t="s">
        <v>658</v>
      </c>
      <c r="K242" s="76">
        <v>238274.64</v>
      </c>
      <c r="L242" s="178">
        <v>193684.63</v>
      </c>
      <c r="M242" s="21" t="s">
        <v>153</v>
      </c>
      <c r="N242" s="21">
        <v>46</v>
      </c>
      <c r="O242" s="21" t="s">
        <v>298</v>
      </c>
      <c r="P242" s="4" t="s">
        <v>794</v>
      </c>
      <c r="Q242" s="76">
        <v>4206.41</v>
      </c>
      <c r="R242" s="185" t="s">
        <v>578</v>
      </c>
      <c r="S242" s="27">
        <f t="shared" si="14"/>
        <v>40383.600000000006</v>
      </c>
      <c r="T242" s="28">
        <f t="shared" si="15"/>
        <v>0.17252918091447098</v>
      </c>
    </row>
    <row r="243" spans="1:20" ht="25.5">
      <c r="A243" s="20">
        <v>240</v>
      </c>
      <c r="B243" s="20">
        <v>2009</v>
      </c>
      <c r="C243" s="37" t="s">
        <v>795</v>
      </c>
      <c r="D243" s="4" t="s">
        <v>307</v>
      </c>
      <c r="E243" s="21">
        <v>23006</v>
      </c>
      <c r="F243" s="22">
        <v>1205</v>
      </c>
      <c r="G243" s="21">
        <v>2009</v>
      </c>
      <c r="H243" s="23">
        <v>2</v>
      </c>
      <c r="I243" s="24">
        <v>40169</v>
      </c>
      <c r="J243" s="21" t="s">
        <v>658</v>
      </c>
      <c r="K243" s="76">
        <v>185934.23</v>
      </c>
      <c r="L243" s="178">
        <v>132361.68</v>
      </c>
      <c r="M243" s="21" t="s">
        <v>301</v>
      </c>
      <c r="N243" s="21">
        <v>32</v>
      </c>
      <c r="O243" s="21" t="s">
        <v>153</v>
      </c>
      <c r="P243" s="4" t="s">
        <v>153</v>
      </c>
      <c r="Q243" s="76">
        <v>0</v>
      </c>
      <c r="R243" s="4" t="s">
        <v>503</v>
      </c>
      <c r="S243" s="27">
        <f t="shared" si="14"/>
        <v>53572.55000000002</v>
      </c>
      <c r="T243" s="28">
        <f t="shared" si="15"/>
        <v>0.2881263444606193</v>
      </c>
    </row>
    <row r="244" spans="1:20" ht="25.5">
      <c r="A244" s="20">
        <v>241</v>
      </c>
      <c r="B244" s="20">
        <v>2009</v>
      </c>
      <c r="C244" s="37" t="s">
        <v>795</v>
      </c>
      <c r="D244" s="4" t="s">
        <v>307</v>
      </c>
      <c r="E244" s="21">
        <v>23006</v>
      </c>
      <c r="F244" s="22">
        <v>1206</v>
      </c>
      <c r="G244" s="21">
        <v>2009</v>
      </c>
      <c r="H244" s="23">
        <v>49</v>
      </c>
      <c r="I244" s="24">
        <v>40170</v>
      </c>
      <c r="J244" s="21" t="s">
        <v>658</v>
      </c>
      <c r="K244" s="76">
        <v>166629.87</v>
      </c>
      <c r="L244" s="178">
        <v>111391.14</v>
      </c>
      <c r="M244" s="21" t="s">
        <v>301</v>
      </c>
      <c r="N244" s="21">
        <v>61</v>
      </c>
      <c r="O244" s="21" t="s">
        <v>153</v>
      </c>
      <c r="P244" s="4" t="s">
        <v>796</v>
      </c>
      <c r="Q244" s="76">
        <v>3694</v>
      </c>
      <c r="R244" s="185" t="s">
        <v>578</v>
      </c>
      <c r="S244" s="27">
        <f t="shared" si="14"/>
        <v>51544.729999999996</v>
      </c>
      <c r="T244" s="28">
        <f t="shared" si="15"/>
        <v>0.3163498006915236</v>
      </c>
    </row>
    <row r="245" spans="1:20" ht="51">
      <c r="A245" s="20">
        <v>242</v>
      </c>
      <c r="B245" s="20">
        <v>2009</v>
      </c>
      <c r="C245" s="4" t="s">
        <v>665</v>
      </c>
      <c r="D245" s="4" t="s">
        <v>307</v>
      </c>
      <c r="E245" s="21">
        <v>23006</v>
      </c>
      <c r="F245" s="22">
        <v>978</v>
      </c>
      <c r="G245" s="21">
        <v>2009</v>
      </c>
      <c r="H245" s="23">
        <v>63</v>
      </c>
      <c r="I245" s="24">
        <v>40157</v>
      </c>
      <c r="J245" s="21" t="s">
        <v>658</v>
      </c>
      <c r="K245" s="76">
        <v>10040</v>
      </c>
      <c r="L245" s="178">
        <v>9698.74</v>
      </c>
      <c r="M245" s="21" t="s">
        <v>153</v>
      </c>
      <c r="N245" s="21">
        <v>1</v>
      </c>
      <c r="O245" s="21" t="s">
        <v>153</v>
      </c>
      <c r="P245" s="4" t="s">
        <v>153</v>
      </c>
      <c r="Q245" s="76">
        <v>0</v>
      </c>
      <c r="R245" s="4" t="s">
        <v>503</v>
      </c>
      <c r="S245" s="27">
        <f t="shared" si="14"/>
        <v>341.2600000000002</v>
      </c>
      <c r="T245" s="28">
        <f t="shared" si="15"/>
        <v>0.03399003984063747</v>
      </c>
    </row>
    <row r="246" spans="1:20" ht="38.25">
      <c r="A246" s="20">
        <v>243</v>
      </c>
      <c r="B246" s="20">
        <v>2009</v>
      </c>
      <c r="C246" s="37" t="s">
        <v>797</v>
      </c>
      <c r="D246" s="4" t="s">
        <v>152</v>
      </c>
      <c r="E246" s="21">
        <v>23006</v>
      </c>
      <c r="F246" s="22">
        <v>1112</v>
      </c>
      <c r="G246" s="21">
        <v>2009</v>
      </c>
      <c r="H246" s="23">
        <v>70</v>
      </c>
      <c r="I246" s="24">
        <v>40176</v>
      </c>
      <c r="J246" s="21" t="s">
        <v>658</v>
      </c>
      <c r="K246" s="76">
        <v>48000</v>
      </c>
      <c r="L246" s="178">
        <v>48000</v>
      </c>
      <c r="M246" s="21" t="s">
        <v>153</v>
      </c>
      <c r="N246" s="21">
        <v>1</v>
      </c>
      <c r="O246" s="21" t="s">
        <v>298</v>
      </c>
      <c r="P246" s="4" t="s">
        <v>153</v>
      </c>
      <c r="Q246" s="76">
        <v>0</v>
      </c>
      <c r="R246" s="4" t="s">
        <v>503</v>
      </c>
      <c r="S246" s="27">
        <f t="shared" si="14"/>
        <v>0</v>
      </c>
      <c r="T246" s="28">
        <f t="shared" si="15"/>
        <v>0</v>
      </c>
    </row>
    <row r="247" spans="1:20" ht="12.75">
      <c r="A247" s="20">
        <v>244</v>
      </c>
      <c r="B247" s="20">
        <v>2009</v>
      </c>
      <c r="C247" s="37" t="s">
        <v>798</v>
      </c>
      <c r="D247" s="4" t="s">
        <v>398</v>
      </c>
      <c r="E247" s="21">
        <v>23006</v>
      </c>
      <c r="F247" s="22">
        <v>770</v>
      </c>
      <c r="G247" s="21">
        <v>2009</v>
      </c>
      <c r="H247" s="23">
        <v>44</v>
      </c>
      <c r="I247" s="24">
        <v>40168</v>
      </c>
      <c r="J247" s="21" t="s">
        <v>658</v>
      </c>
      <c r="K247" s="76">
        <v>2038153.17</v>
      </c>
      <c r="L247" s="178">
        <v>1845000</v>
      </c>
      <c r="M247" s="21" t="s">
        <v>153</v>
      </c>
      <c r="N247" s="21">
        <v>1</v>
      </c>
      <c r="O247" s="21" t="s">
        <v>298</v>
      </c>
      <c r="P247" s="4" t="s">
        <v>153</v>
      </c>
      <c r="Q247" s="76">
        <v>0</v>
      </c>
      <c r="R247" s="4" t="s">
        <v>503</v>
      </c>
      <c r="S247" s="27">
        <f t="shared" si="14"/>
        <v>193153.16999999993</v>
      </c>
      <c r="T247" s="28">
        <f t="shared" si="15"/>
        <v>0.09476872143029365</v>
      </c>
    </row>
    <row r="248" spans="1:20" s="52" customFormat="1" ht="38.25">
      <c r="A248" s="192">
        <v>245</v>
      </c>
      <c r="B248" s="192">
        <v>2009</v>
      </c>
      <c r="C248" s="208" t="s">
        <v>799</v>
      </c>
      <c r="D248" s="66" t="s">
        <v>800</v>
      </c>
      <c r="E248" s="46">
        <v>23006</v>
      </c>
      <c r="F248" s="50">
        <v>1123</v>
      </c>
      <c r="G248" s="46">
        <v>2009</v>
      </c>
      <c r="H248" s="45">
        <v>50</v>
      </c>
      <c r="I248" s="194" t="s">
        <v>583</v>
      </c>
      <c r="J248" s="46"/>
      <c r="K248" s="186"/>
      <c r="L248" s="194" t="s">
        <v>583</v>
      </c>
      <c r="M248" s="46" t="s">
        <v>410</v>
      </c>
      <c r="N248" s="46"/>
      <c r="O248" s="46"/>
      <c r="P248" s="66"/>
      <c r="Q248" s="186">
        <v>0</v>
      </c>
      <c r="R248" s="194" t="s">
        <v>583</v>
      </c>
      <c r="S248" s="195">
        <v>0</v>
      </c>
      <c r="T248" s="196">
        <v>0</v>
      </c>
    </row>
    <row r="249" spans="1:20" s="52" customFormat="1" ht="28.5" customHeight="1">
      <c r="A249" s="192">
        <v>246</v>
      </c>
      <c r="B249" s="192">
        <v>2009</v>
      </c>
      <c r="C249" s="208" t="s">
        <v>801</v>
      </c>
      <c r="D249" s="66" t="s">
        <v>398</v>
      </c>
      <c r="E249" s="46">
        <v>23006</v>
      </c>
      <c r="F249" s="50">
        <v>918</v>
      </c>
      <c r="G249" s="46">
        <v>2009</v>
      </c>
      <c r="H249" s="45">
        <v>41</v>
      </c>
      <c r="I249" s="56"/>
      <c r="J249" s="46"/>
      <c r="K249" s="186">
        <v>2216399.66</v>
      </c>
      <c r="L249" s="200" t="s">
        <v>624</v>
      </c>
      <c r="M249" s="46" t="s">
        <v>410</v>
      </c>
      <c r="N249" s="46"/>
      <c r="O249" s="46"/>
      <c r="P249" s="239" t="s">
        <v>624</v>
      </c>
      <c r="Q249" s="239" t="s">
        <v>625</v>
      </c>
      <c r="R249" s="240" t="s">
        <v>503</v>
      </c>
      <c r="S249" s="195">
        <v>0</v>
      </c>
      <c r="T249" s="196">
        <v>0</v>
      </c>
    </row>
    <row r="250" spans="1:20" s="52" customFormat="1" ht="38.25">
      <c r="A250" s="192">
        <v>247</v>
      </c>
      <c r="B250" s="192">
        <v>2009</v>
      </c>
      <c r="C250" s="208" t="s">
        <v>802</v>
      </c>
      <c r="D250" s="66" t="s">
        <v>148</v>
      </c>
      <c r="E250" s="46">
        <v>23006</v>
      </c>
      <c r="F250" s="50">
        <v>976</v>
      </c>
      <c r="G250" s="46">
        <v>2009</v>
      </c>
      <c r="H250" s="45">
        <v>74</v>
      </c>
      <c r="I250" s="194" t="s">
        <v>583</v>
      </c>
      <c r="J250" s="46"/>
      <c r="K250" s="186">
        <v>38990</v>
      </c>
      <c r="L250" s="194" t="s">
        <v>583</v>
      </c>
      <c r="M250" s="46" t="s">
        <v>410</v>
      </c>
      <c r="N250" s="46">
        <v>3</v>
      </c>
      <c r="O250" s="46" t="s">
        <v>153</v>
      </c>
      <c r="P250" s="66"/>
      <c r="Q250" s="186">
        <v>0</v>
      </c>
      <c r="R250" s="194" t="s">
        <v>583</v>
      </c>
      <c r="S250" s="195">
        <v>0</v>
      </c>
      <c r="T250" s="196">
        <f>SUM(S250/(K250-Q250))</f>
        <v>0</v>
      </c>
    </row>
    <row r="251" spans="1:20" s="52" customFormat="1" ht="81" customHeight="1">
      <c r="A251" s="192">
        <v>248</v>
      </c>
      <c r="B251" s="192">
        <v>2009</v>
      </c>
      <c r="C251" s="66" t="s">
        <v>803</v>
      </c>
      <c r="D251" s="66" t="s">
        <v>152</v>
      </c>
      <c r="E251" s="46">
        <v>23006</v>
      </c>
      <c r="F251" s="50">
        <v>1215</v>
      </c>
      <c r="G251" s="46">
        <v>2009</v>
      </c>
      <c r="H251" s="45">
        <v>30</v>
      </c>
      <c r="I251" s="56" t="s">
        <v>804</v>
      </c>
      <c r="J251" s="195" t="s">
        <v>503</v>
      </c>
      <c r="K251" s="195" t="s">
        <v>503</v>
      </c>
      <c r="L251" s="195" t="s">
        <v>503</v>
      </c>
      <c r="M251" s="195" t="s">
        <v>503</v>
      </c>
      <c r="N251" s="195" t="s">
        <v>503</v>
      </c>
      <c r="O251" s="195" t="s">
        <v>503</v>
      </c>
      <c r="P251" s="195" t="s">
        <v>503</v>
      </c>
      <c r="Q251" s="186">
        <v>0</v>
      </c>
      <c r="R251" s="48" t="s">
        <v>805</v>
      </c>
      <c r="S251" s="195">
        <v>0</v>
      </c>
      <c r="T251" s="196">
        <v>0</v>
      </c>
    </row>
    <row r="252" spans="1:20" s="52" customFormat="1" ht="25.5">
      <c r="A252" s="192">
        <v>249</v>
      </c>
      <c r="B252" s="192">
        <v>2009</v>
      </c>
      <c r="C252" s="208" t="s">
        <v>806</v>
      </c>
      <c r="D252" s="66" t="s">
        <v>405</v>
      </c>
      <c r="E252" s="46">
        <v>23006</v>
      </c>
      <c r="F252" s="50">
        <v>1182</v>
      </c>
      <c r="G252" s="46">
        <v>2009</v>
      </c>
      <c r="H252" s="45">
        <v>28</v>
      </c>
      <c r="I252" s="56">
        <v>40190</v>
      </c>
      <c r="J252" s="46" t="s">
        <v>66</v>
      </c>
      <c r="K252" s="186">
        <v>11240.46</v>
      </c>
      <c r="L252" s="202">
        <v>11223.8</v>
      </c>
      <c r="M252" s="46" t="s">
        <v>153</v>
      </c>
      <c r="N252" s="46">
        <v>3</v>
      </c>
      <c r="O252" s="46">
        <v>1</v>
      </c>
      <c r="P252" s="66" t="s">
        <v>153</v>
      </c>
      <c r="Q252" s="186">
        <v>0</v>
      </c>
      <c r="R252" s="66" t="s">
        <v>503</v>
      </c>
      <c r="S252" s="195">
        <f aca="true" t="shared" si="16" ref="S252:S257">SUM((K252-Q252)-L252)</f>
        <v>16.659999999999854</v>
      </c>
      <c r="T252" s="196">
        <f aca="true" t="shared" si="17" ref="T252:T260">SUM(S252/(K252-Q252))</f>
        <v>0.0014821457484835902</v>
      </c>
    </row>
    <row r="253" spans="1:20" s="52" customFormat="1" ht="38.25">
      <c r="A253" s="192">
        <v>250</v>
      </c>
      <c r="B253" s="192">
        <v>2009</v>
      </c>
      <c r="C253" s="66" t="s">
        <v>697</v>
      </c>
      <c r="D253" s="46" t="s">
        <v>99</v>
      </c>
      <c r="E253" s="46">
        <v>23006</v>
      </c>
      <c r="F253" s="50">
        <v>985</v>
      </c>
      <c r="G253" s="66">
        <v>2009</v>
      </c>
      <c r="H253" s="45">
        <v>65</v>
      </c>
      <c r="I253" s="194" t="s">
        <v>583</v>
      </c>
      <c r="J253" s="46"/>
      <c r="K253" s="186"/>
      <c r="L253" s="194" t="s">
        <v>583</v>
      </c>
      <c r="M253" s="46" t="s">
        <v>153</v>
      </c>
      <c r="N253" s="46"/>
      <c r="O253" s="46"/>
      <c r="P253" s="66"/>
      <c r="Q253" s="186">
        <v>0</v>
      </c>
      <c r="R253" s="194" t="s">
        <v>583</v>
      </c>
      <c r="S253" s="195">
        <v>0</v>
      </c>
      <c r="T253" s="196">
        <v>0</v>
      </c>
    </row>
    <row r="254" spans="1:20" ht="25.5">
      <c r="A254" s="20">
        <v>251</v>
      </c>
      <c r="B254" s="20">
        <v>2009</v>
      </c>
      <c r="C254" s="37" t="s">
        <v>807</v>
      </c>
      <c r="D254" s="4" t="s">
        <v>398</v>
      </c>
      <c r="E254" s="21">
        <v>23006</v>
      </c>
      <c r="F254" s="22">
        <v>839</v>
      </c>
      <c r="G254" s="4">
        <v>2009</v>
      </c>
      <c r="H254" s="23">
        <v>30</v>
      </c>
      <c r="I254" s="24">
        <v>40190</v>
      </c>
      <c r="J254" s="21" t="s">
        <v>66</v>
      </c>
      <c r="K254" s="76">
        <v>531787.38</v>
      </c>
      <c r="L254" s="178">
        <v>529622.13</v>
      </c>
      <c r="M254" s="21" t="s">
        <v>153</v>
      </c>
      <c r="N254" s="21">
        <v>8</v>
      </c>
      <c r="O254" s="21">
        <v>2</v>
      </c>
      <c r="P254" s="4" t="s">
        <v>153</v>
      </c>
      <c r="Q254" s="76">
        <v>0</v>
      </c>
      <c r="R254" s="4" t="s">
        <v>503</v>
      </c>
      <c r="S254" s="27">
        <f t="shared" si="16"/>
        <v>2165.25</v>
      </c>
      <c r="T254" s="28">
        <f t="shared" si="17"/>
        <v>0.004071646077798988</v>
      </c>
    </row>
    <row r="255" spans="1:20" ht="12.75">
      <c r="A255" s="20">
        <v>252</v>
      </c>
      <c r="B255" s="20">
        <v>2009</v>
      </c>
      <c r="C255" s="37" t="s">
        <v>808</v>
      </c>
      <c r="D255" s="4" t="s">
        <v>148</v>
      </c>
      <c r="E255" s="21">
        <v>23006</v>
      </c>
      <c r="F255" s="22">
        <v>1226</v>
      </c>
      <c r="G255" s="4">
        <v>2009</v>
      </c>
      <c r="H255" s="23">
        <v>10</v>
      </c>
      <c r="I255" s="24">
        <v>40190</v>
      </c>
      <c r="J255" s="21" t="s">
        <v>66</v>
      </c>
      <c r="K255" s="76">
        <v>4600.1</v>
      </c>
      <c r="L255" s="178">
        <v>4600.1</v>
      </c>
      <c r="M255" s="21" t="s">
        <v>153</v>
      </c>
      <c r="N255" s="21">
        <v>2</v>
      </c>
      <c r="O255" s="21">
        <v>1</v>
      </c>
      <c r="P255" s="4"/>
      <c r="Q255" s="76">
        <v>0</v>
      </c>
      <c r="R255" s="4" t="s">
        <v>503</v>
      </c>
      <c r="S255" s="27">
        <f t="shared" si="16"/>
        <v>0</v>
      </c>
      <c r="T255" s="28">
        <f t="shared" si="17"/>
        <v>0</v>
      </c>
    </row>
    <row r="256" spans="1:20" ht="12.75">
      <c r="A256" s="20">
        <v>253</v>
      </c>
      <c r="B256" s="20">
        <v>2009</v>
      </c>
      <c r="C256" s="37" t="s">
        <v>809</v>
      </c>
      <c r="D256" s="4" t="s">
        <v>148</v>
      </c>
      <c r="E256" s="21">
        <v>23006</v>
      </c>
      <c r="F256" s="22">
        <v>1173</v>
      </c>
      <c r="G256" s="21">
        <v>2009</v>
      </c>
      <c r="H256" s="23">
        <v>71</v>
      </c>
      <c r="I256" s="24">
        <v>40176</v>
      </c>
      <c r="J256" s="21" t="s">
        <v>658</v>
      </c>
      <c r="K256" s="76">
        <v>13462.5</v>
      </c>
      <c r="L256" s="178">
        <v>13257.5</v>
      </c>
      <c r="M256" s="21" t="s">
        <v>153</v>
      </c>
      <c r="N256" s="21">
        <v>7</v>
      </c>
      <c r="O256" s="21" t="s">
        <v>153</v>
      </c>
      <c r="P256" s="4"/>
      <c r="Q256" s="76">
        <v>0</v>
      </c>
      <c r="R256" s="4" t="s">
        <v>503</v>
      </c>
      <c r="S256" s="27">
        <f t="shared" si="16"/>
        <v>205</v>
      </c>
      <c r="T256" s="28">
        <f t="shared" si="17"/>
        <v>0.015227483751160632</v>
      </c>
    </row>
    <row r="257" spans="1:20" ht="12.75">
      <c r="A257" s="20">
        <v>254</v>
      </c>
      <c r="B257" s="20">
        <v>2009</v>
      </c>
      <c r="C257" s="37" t="s">
        <v>306</v>
      </c>
      <c r="D257" s="4" t="s">
        <v>148</v>
      </c>
      <c r="E257" s="21">
        <v>23006</v>
      </c>
      <c r="F257" s="22">
        <v>835</v>
      </c>
      <c r="G257" s="21">
        <v>2009</v>
      </c>
      <c r="H257" s="23">
        <v>51</v>
      </c>
      <c r="I257" s="24">
        <v>40176</v>
      </c>
      <c r="J257" s="21" t="s">
        <v>658</v>
      </c>
      <c r="K257" s="76">
        <v>65442</v>
      </c>
      <c r="L257" s="178">
        <v>65409.279</v>
      </c>
      <c r="M257" s="21" t="s">
        <v>153</v>
      </c>
      <c r="N257" s="21">
        <v>3</v>
      </c>
      <c r="O257" s="21">
        <v>1</v>
      </c>
      <c r="P257" s="4"/>
      <c r="Q257" s="76">
        <v>0</v>
      </c>
      <c r="R257" s="4" t="s">
        <v>810</v>
      </c>
      <c r="S257" s="27">
        <f t="shared" si="16"/>
        <v>32.72099999999773</v>
      </c>
      <c r="T257" s="28">
        <f t="shared" si="17"/>
        <v>0.0004999999999999653</v>
      </c>
    </row>
    <row r="258" spans="1:20" ht="25.5">
      <c r="A258" s="20">
        <v>255</v>
      </c>
      <c r="B258" s="20">
        <v>2009</v>
      </c>
      <c r="C258" s="37" t="s">
        <v>811</v>
      </c>
      <c r="D258" s="4" t="s">
        <v>398</v>
      </c>
      <c r="E258" s="21">
        <v>23006</v>
      </c>
      <c r="F258" s="22">
        <v>1020</v>
      </c>
      <c r="G258" s="21">
        <v>2009</v>
      </c>
      <c r="H258" s="23">
        <v>90</v>
      </c>
      <c r="I258" s="24">
        <v>40190</v>
      </c>
      <c r="J258" s="21" t="s">
        <v>66</v>
      </c>
      <c r="K258" s="76">
        <v>350000</v>
      </c>
      <c r="L258" s="203" t="s">
        <v>574</v>
      </c>
      <c r="M258" s="21" t="s">
        <v>153</v>
      </c>
      <c r="N258" s="21">
        <v>2</v>
      </c>
      <c r="O258" s="21">
        <v>1</v>
      </c>
      <c r="P258" s="237" t="s">
        <v>575</v>
      </c>
      <c r="Q258" s="237"/>
      <c r="R258" s="238"/>
      <c r="S258" s="27">
        <v>0</v>
      </c>
      <c r="T258" s="28">
        <f t="shared" si="17"/>
        <v>0</v>
      </c>
    </row>
    <row r="259" ht="12.75">
      <c r="K259" s="209"/>
    </row>
    <row r="260" spans="1:20" s="213" customFormat="1" ht="12.75">
      <c r="A260" s="211"/>
      <c r="B260" s="211"/>
      <c r="C260" s="212"/>
      <c r="E260" s="214"/>
      <c r="F260" s="215"/>
      <c r="G260" s="214"/>
      <c r="H260" s="216"/>
      <c r="I260" s="217" t="s">
        <v>812</v>
      </c>
      <c r="J260" s="214"/>
      <c r="K260" s="218">
        <f>SUM(K4:K258)</f>
        <v>105496836.63000001</v>
      </c>
      <c r="L260" s="219">
        <f aca="true" t="shared" si="18" ref="L260:S260">SUM(L4:L258)</f>
        <v>64233249.413600005</v>
      </c>
      <c r="M260" s="220"/>
      <c r="N260" s="221">
        <f t="shared" si="18"/>
        <v>5872</v>
      </c>
      <c r="O260" s="220"/>
      <c r="P260" s="220"/>
      <c r="Q260" s="218">
        <f t="shared" si="18"/>
        <v>5506118.330000001</v>
      </c>
      <c r="R260" s="220"/>
      <c r="S260" s="218">
        <f t="shared" si="18"/>
        <v>30939808.096399996</v>
      </c>
      <c r="T260" s="222">
        <f t="shared" si="17"/>
        <v>0.30942680103139125</v>
      </c>
    </row>
    <row r="261" ht="12.75">
      <c r="K261" s="209"/>
    </row>
    <row r="262" ht="12.75">
      <c r="K262" s="209"/>
    </row>
    <row r="263" ht="12.75">
      <c r="K263" s="209"/>
    </row>
    <row r="264" ht="12.75">
      <c r="K264" s="209"/>
    </row>
    <row r="265" ht="12.75">
      <c r="K265" s="209"/>
    </row>
    <row r="266" ht="12.75">
      <c r="K266" s="209"/>
    </row>
    <row r="267" ht="12.75">
      <c r="K267" s="209"/>
    </row>
    <row r="268" ht="12.75">
      <c r="K268" s="209"/>
    </row>
    <row r="269" ht="12.75">
      <c r="K269" s="209"/>
    </row>
    <row r="270" ht="12.75">
      <c r="K270" s="209"/>
    </row>
    <row r="271" ht="12.75">
      <c r="K271" s="209"/>
    </row>
    <row r="272" ht="12.75">
      <c r="K272" s="209"/>
    </row>
    <row r="273" ht="12.75">
      <c r="K273" s="209"/>
    </row>
    <row r="274" ht="12.75">
      <c r="K274" s="209"/>
    </row>
    <row r="275" ht="12.75">
      <c r="K275" s="209"/>
    </row>
    <row r="276" ht="12.75">
      <c r="K276" s="209"/>
    </row>
    <row r="277" ht="12.75">
      <c r="K277" s="209"/>
    </row>
    <row r="278" ht="12.75">
      <c r="K278" s="209"/>
    </row>
    <row r="279" ht="12.75">
      <c r="K279" s="209"/>
    </row>
    <row r="280" ht="12.75">
      <c r="K280" s="209"/>
    </row>
    <row r="281" ht="12.75">
      <c r="K281" s="209"/>
    </row>
    <row r="282" ht="12.75">
      <c r="K282" s="209"/>
    </row>
    <row r="283" ht="12.75">
      <c r="K283" s="209"/>
    </row>
    <row r="284" ht="12.75">
      <c r="K284" s="209"/>
    </row>
    <row r="285" ht="12.75">
      <c r="K285" s="209"/>
    </row>
    <row r="286" ht="12.75">
      <c r="K286" s="209"/>
    </row>
    <row r="287" ht="12.75">
      <c r="K287" s="209"/>
    </row>
    <row r="288" ht="12.75">
      <c r="K288" s="209"/>
    </row>
    <row r="289" ht="12.75">
      <c r="K289" s="209"/>
    </row>
    <row r="290" ht="12.75">
      <c r="K290" s="209"/>
    </row>
  </sheetData>
  <sheetProtection/>
  <mergeCells count="35">
    <mergeCell ref="A1:B2"/>
    <mergeCell ref="C1:C3"/>
    <mergeCell ref="K2:K3"/>
    <mergeCell ref="L2:L3"/>
    <mergeCell ref="D1:D3"/>
    <mergeCell ref="E1:H2"/>
    <mergeCell ref="J1:J3"/>
    <mergeCell ref="K1:L1"/>
    <mergeCell ref="M1:M3"/>
    <mergeCell ref="N1:O1"/>
    <mergeCell ref="I1:I3"/>
    <mergeCell ref="R1:R3"/>
    <mergeCell ref="S1:T1"/>
    <mergeCell ref="N2:N3"/>
    <mergeCell ref="P2:P3"/>
    <mergeCell ref="Q2:Q3"/>
    <mergeCell ref="T2:T3"/>
    <mergeCell ref="P1:Q1"/>
    <mergeCell ref="P175:R175"/>
    <mergeCell ref="P5:R5"/>
    <mergeCell ref="P6:R6"/>
    <mergeCell ref="P17:R17"/>
    <mergeCell ref="P19:R19"/>
    <mergeCell ref="P21:R21"/>
    <mergeCell ref="P25:R25"/>
    <mergeCell ref="P227:R227"/>
    <mergeCell ref="P229:R229"/>
    <mergeCell ref="P236:R236"/>
    <mergeCell ref="P249:R249"/>
    <mergeCell ref="P258:R258"/>
    <mergeCell ref="P69:R69"/>
    <mergeCell ref="P85:R85"/>
    <mergeCell ref="P95:R95"/>
    <mergeCell ref="P119:R119"/>
    <mergeCell ref="P169:R169"/>
  </mergeCells>
  <printOptions horizontalCentered="1"/>
  <pageMargins left="0.7874015748031497" right="0.7874015748031497" top="1.7716535433070868" bottom="0.984251968503937" header="0.5118110236220472" footer="0.5118110236220472"/>
  <pageSetup horizontalDpi="600" verticalDpi="600" orientation="landscape" paperSize="9" scale="75" r:id="rId3"/>
  <headerFooter alignWithMargins="0">
    <oddHeader>&amp;C&amp;"Arial,Negrito"&amp;12PREGÕES ELETRÔNICO 2006</oddHeader>
  </headerFooter>
  <rowBreaks count="8" manualBreakCount="8">
    <brk id="26" max="19" man="1"/>
    <brk id="43" max="19" man="1"/>
    <brk id="63" max="19" man="1"/>
    <brk id="83" max="19" man="1"/>
    <brk id="103" max="19" man="1"/>
    <brk id="122" max="19" man="1"/>
    <brk id="135" max="19" man="1"/>
    <brk id="143" max="19" man="1"/>
  </rowBreaks>
  <colBreaks count="1" manualBreakCount="1">
    <brk id="12" max="261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2"/>
  <sheetViews>
    <sheetView zoomScaleSheetLayoutView="100" zoomScalePageLayoutView="0" workbookViewId="0" topLeftCell="A19">
      <selection activeCell="L26" sqref="L26"/>
    </sheetView>
  </sheetViews>
  <sheetFormatPr defaultColWidth="9.140625" defaultRowHeight="12.75"/>
  <cols>
    <col min="1" max="1" width="7.8515625" style="3" customWidth="1"/>
    <col min="2" max="2" width="6.57421875" style="16" customWidth="1"/>
    <col min="3" max="3" width="40.8515625" style="53" customWidth="1"/>
    <col min="4" max="4" width="16.28125" style="17" bestFit="1" customWidth="1"/>
    <col min="5" max="5" width="4.7109375" style="16" bestFit="1" customWidth="1"/>
    <col min="6" max="6" width="7.8515625" style="54" customWidth="1"/>
    <col min="7" max="7" width="7.7109375" style="16" customWidth="1"/>
    <col min="8" max="8" width="9.140625" style="5" customWidth="1"/>
    <col min="9" max="9" width="6.7109375" style="16" customWidth="1"/>
    <col min="10" max="10" width="6.140625" style="3" customWidth="1"/>
    <col min="11" max="11" width="17.421875" style="135" hidden="1" customWidth="1"/>
    <col min="12" max="12" width="9.7109375" style="135" customWidth="1"/>
    <col min="13" max="13" width="21.57421875" style="164" customWidth="1"/>
    <col min="14" max="14" width="17.7109375" style="164" customWidth="1"/>
    <col min="15" max="16" width="9.140625" style="100" customWidth="1"/>
    <col min="17" max="17" width="12.421875" style="100" bestFit="1" customWidth="1"/>
    <col min="18" max="19" width="9.140625" style="100" customWidth="1"/>
    <col min="20" max="20" width="12.421875" style="100" bestFit="1" customWidth="1"/>
    <col min="21" max="35" width="9.140625" style="100" customWidth="1"/>
    <col min="36" max="16384" width="9.140625" style="1" customWidth="1"/>
  </cols>
  <sheetData>
    <row r="1" spans="1:14" ht="27.75" customHeight="1">
      <c r="A1" s="231" t="s">
        <v>282</v>
      </c>
      <c r="B1" s="231"/>
      <c r="C1" s="235" t="s">
        <v>261</v>
      </c>
      <c r="D1" s="247" t="s">
        <v>255</v>
      </c>
      <c r="E1" s="235" t="s">
        <v>256</v>
      </c>
      <c r="F1" s="235"/>
      <c r="G1" s="235" t="s">
        <v>262</v>
      </c>
      <c r="H1" s="235"/>
      <c r="I1" s="235"/>
      <c r="J1" s="235"/>
      <c r="K1" s="251" t="s">
        <v>263</v>
      </c>
      <c r="L1" s="242" t="s">
        <v>284</v>
      </c>
      <c r="M1" s="225" t="s">
        <v>269</v>
      </c>
      <c r="N1" s="226"/>
    </row>
    <row r="2" spans="1:35" s="2" customFormat="1" ht="25.5">
      <c r="A2" s="14" t="s">
        <v>294</v>
      </c>
      <c r="B2" s="10" t="s">
        <v>295</v>
      </c>
      <c r="C2" s="235"/>
      <c r="D2" s="247"/>
      <c r="E2" s="10" t="s">
        <v>257</v>
      </c>
      <c r="F2" s="42" t="s">
        <v>258</v>
      </c>
      <c r="G2" s="10" t="s">
        <v>293</v>
      </c>
      <c r="H2" s="13" t="s">
        <v>294</v>
      </c>
      <c r="I2" s="10" t="s">
        <v>295</v>
      </c>
      <c r="J2" s="14" t="s">
        <v>276</v>
      </c>
      <c r="K2" s="252"/>
      <c r="L2" s="243"/>
      <c r="M2" s="79" t="s">
        <v>277</v>
      </c>
      <c r="N2" s="74" t="s">
        <v>278</v>
      </c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</row>
    <row r="3" spans="1:14" ht="38.25">
      <c r="A3" s="23">
        <v>1</v>
      </c>
      <c r="B3" s="21">
        <v>2009</v>
      </c>
      <c r="C3" s="72" t="s">
        <v>64</v>
      </c>
      <c r="D3" s="26">
        <v>700000</v>
      </c>
      <c r="E3" s="21">
        <v>25</v>
      </c>
      <c r="F3" s="44" t="s">
        <v>65</v>
      </c>
      <c r="G3" s="21">
        <v>23006</v>
      </c>
      <c r="H3" s="22">
        <v>19</v>
      </c>
      <c r="I3" s="21">
        <v>2009</v>
      </c>
      <c r="J3" s="23">
        <v>48</v>
      </c>
      <c r="K3" s="132"/>
      <c r="L3" s="133" t="s">
        <v>66</v>
      </c>
      <c r="M3" s="133" t="s">
        <v>67</v>
      </c>
      <c r="N3" s="133" t="s">
        <v>68</v>
      </c>
    </row>
    <row r="4" spans="1:14" ht="51">
      <c r="A4" s="23">
        <v>2</v>
      </c>
      <c r="B4" s="21">
        <v>2009</v>
      </c>
      <c r="C4" s="72" t="s">
        <v>69</v>
      </c>
      <c r="D4" s="26">
        <v>735600</v>
      </c>
      <c r="E4" s="21">
        <v>25</v>
      </c>
      <c r="F4" s="44" t="s">
        <v>65</v>
      </c>
      <c r="G4" s="21">
        <v>23006</v>
      </c>
      <c r="H4" s="22">
        <v>8</v>
      </c>
      <c r="I4" s="4">
        <v>2009</v>
      </c>
      <c r="J4" s="23">
        <v>68</v>
      </c>
      <c r="K4" s="132"/>
      <c r="L4" s="133" t="s">
        <v>66</v>
      </c>
      <c r="M4" s="133" t="s">
        <v>70</v>
      </c>
      <c r="N4" s="133" t="s">
        <v>71</v>
      </c>
    </row>
    <row r="5" spans="1:14" ht="63.75">
      <c r="A5" s="23">
        <v>3</v>
      </c>
      <c r="B5" s="21">
        <v>2009</v>
      </c>
      <c r="C5" s="72" t="s">
        <v>83</v>
      </c>
      <c r="D5" s="26">
        <v>11519.33</v>
      </c>
      <c r="E5" s="21">
        <v>25</v>
      </c>
      <c r="F5" s="44" t="s">
        <v>32</v>
      </c>
      <c r="G5" s="21">
        <v>23006</v>
      </c>
      <c r="H5" s="22">
        <v>71</v>
      </c>
      <c r="I5" s="21">
        <v>2009</v>
      </c>
      <c r="J5" s="23">
        <v>2</v>
      </c>
      <c r="K5" s="132"/>
      <c r="L5" s="133" t="s">
        <v>66</v>
      </c>
      <c r="M5" s="133" t="s">
        <v>84</v>
      </c>
      <c r="N5" s="133" t="s">
        <v>85</v>
      </c>
    </row>
    <row r="6" spans="1:14" ht="63.75">
      <c r="A6" s="23">
        <v>4</v>
      </c>
      <c r="B6" s="21">
        <v>2009</v>
      </c>
      <c r="C6" s="72" t="s">
        <v>80</v>
      </c>
      <c r="D6" s="26">
        <v>11519.33</v>
      </c>
      <c r="E6" s="21">
        <v>25</v>
      </c>
      <c r="F6" s="44" t="s">
        <v>32</v>
      </c>
      <c r="G6" s="21">
        <v>23006</v>
      </c>
      <c r="H6" s="22">
        <v>70</v>
      </c>
      <c r="I6" s="21">
        <v>2009</v>
      </c>
      <c r="J6" s="23">
        <v>50</v>
      </c>
      <c r="K6" s="132"/>
      <c r="L6" s="133" t="s">
        <v>66</v>
      </c>
      <c r="M6" s="133" t="s">
        <v>81</v>
      </c>
      <c r="N6" s="133" t="s">
        <v>82</v>
      </c>
    </row>
    <row r="7" spans="1:14" ht="51">
      <c r="A7" s="23">
        <v>5</v>
      </c>
      <c r="B7" s="21">
        <v>2009</v>
      </c>
      <c r="C7" s="43" t="s">
        <v>87</v>
      </c>
      <c r="D7" s="26">
        <v>9323.77</v>
      </c>
      <c r="E7" s="21">
        <v>25</v>
      </c>
      <c r="F7" s="44" t="s">
        <v>88</v>
      </c>
      <c r="G7" s="21">
        <v>23006</v>
      </c>
      <c r="H7" s="22">
        <v>88</v>
      </c>
      <c r="I7" s="21">
        <v>2009</v>
      </c>
      <c r="J7" s="23">
        <v>51</v>
      </c>
      <c r="K7" s="132"/>
      <c r="L7" s="133" t="s">
        <v>89</v>
      </c>
      <c r="M7" s="133" t="s">
        <v>90</v>
      </c>
      <c r="N7" s="133" t="s">
        <v>91</v>
      </c>
    </row>
    <row r="8" spans="1:35" s="52" customFormat="1" ht="51">
      <c r="A8" s="45">
        <v>6</v>
      </c>
      <c r="B8" s="46">
        <v>2009</v>
      </c>
      <c r="C8" s="47" t="s">
        <v>190</v>
      </c>
      <c r="D8" s="48">
        <v>10300</v>
      </c>
      <c r="E8" s="46">
        <v>25</v>
      </c>
      <c r="F8" s="49" t="s">
        <v>32</v>
      </c>
      <c r="G8" s="46">
        <v>23006</v>
      </c>
      <c r="H8" s="50">
        <v>190</v>
      </c>
      <c r="I8" s="46">
        <v>2009</v>
      </c>
      <c r="J8" s="45">
        <v>57</v>
      </c>
      <c r="K8" s="99"/>
      <c r="L8" s="99" t="s">
        <v>11</v>
      </c>
      <c r="M8" s="133" t="s">
        <v>191</v>
      </c>
      <c r="N8" s="99" t="s">
        <v>192</v>
      </c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</row>
    <row r="9" spans="1:35" s="52" customFormat="1" ht="51">
      <c r="A9" s="45">
        <v>7</v>
      </c>
      <c r="B9" s="46">
        <v>2009</v>
      </c>
      <c r="C9" s="47" t="s">
        <v>240</v>
      </c>
      <c r="D9" s="48">
        <v>17520</v>
      </c>
      <c r="E9" s="46">
        <v>25</v>
      </c>
      <c r="F9" s="49" t="s">
        <v>32</v>
      </c>
      <c r="G9" s="46">
        <v>23006</v>
      </c>
      <c r="H9" s="50">
        <v>359</v>
      </c>
      <c r="I9" s="46">
        <v>2009</v>
      </c>
      <c r="J9" s="45">
        <v>79</v>
      </c>
      <c r="K9" s="134"/>
      <c r="L9" s="61" t="s">
        <v>224</v>
      </c>
      <c r="M9" s="133" t="s">
        <v>241</v>
      </c>
      <c r="N9" s="99" t="s">
        <v>242</v>
      </c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</row>
    <row r="10" spans="1:35" s="52" customFormat="1" ht="38.25">
      <c r="A10" s="45">
        <v>8</v>
      </c>
      <c r="B10" s="46">
        <v>2009</v>
      </c>
      <c r="C10" s="47" t="s">
        <v>187</v>
      </c>
      <c r="D10" s="48">
        <v>10800</v>
      </c>
      <c r="E10" s="46">
        <v>25</v>
      </c>
      <c r="F10" s="49" t="s">
        <v>32</v>
      </c>
      <c r="G10" s="46">
        <v>23006</v>
      </c>
      <c r="H10" s="50">
        <v>342</v>
      </c>
      <c r="I10" s="46">
        <v>2009</v>
      </c>
      <c r="J10" s="45">
        <v>11</v>
      </c>
      <c r="K10" s="134"/>
      <c r="L10" s="99" t="s">
        <v>224</v>
      </c>
      <c r="M10" s="99" t="s">
        <v>188</v>
      </c>
      <c r="N10" s="99" t="s">
        <v>189</v>
      </c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</row>
    <row r="11" spans="1:35" s="52" customFormat="1" ht="51">
      <c r="A11" s="45">
        <v>9</v>
      </c>
      <c r="B11" s="46">
        <v>2009</v>
      </c>
      <c r="C11" s="47" t="s">
        <v>40</v>
      </c>
      <c r="D11" s="48">
        <v>21000</v>
      </c>
      <c r="E11" s="46">
        <v>25</v>
      </c>
      <c r="F11" s="49" t="s">
        <v>32</v>
      </c>
      <c r="G11" s="46">
        <v>23006</v>
      </c>
      <c r="H11" s="50">
        <v>390</v>
      </c>
      <c r="I11" s="46">
        <v>2009</v>
      </c>
      <c r="J11" s="45">
        <v>18</v>
      </c>
      <c r="K11" s="134"/>
      <c r="L11" s="99" t="s">
        <v>41</v>
      </c>
      <c r="M11" s="99" t="s">
        <v>42</v>
      </c>
      <c r="N11" s="99" t="s">
        <v>111</v>
      </c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</row>
    <row r="12" spans="1:35" s="52" customFormat="1" ht="51">
      <c r="A12" s="45">
        <v>10</v>
      </c>
      <c r="B12" s="46">
        <v>2009</v>
      </c>
      <c r="C12" s="47" t="s">
        <v>43</v>
      </c>
      <c r="D12" s="48">
        <v>24400</v>
      </c>
      <c r="E12" s="46">
        <v>25</v>
      </c>
      <c r="F12" s="49" t="s">
        <v>32</v>
      </c>
      <c r="G12" s="46">
        <v>23006</v>
      </c>
      <c r="H12" s="50">
        <v>391</v>
      </c>
      <c r="I12" s="46">
        <v>2009</v>
      </c>
      <c r="J12" s="45">
        <v>54</v>
      </c>
      <c r="K12" s="134"/>
      <c r="L12" s="99" t="s">
        <v>41</v>
      </c>
      <c r="M12" s="99" t="s">
        <v>42</v>
      </c>
      <c r="N12" s="99" t="s">
        <v>111</v>
      </c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</row>
    <row r="13" spans="1:35" s="52" customFormat="1" ht="51">
      <c r="A13" s="45">
        <v>11</v>
      </c>
      <c r="B13" s="46">
        <v>2009</v>
      </c>
      <c r="C13" s="47" t="s">
        <v>44</v>
      </c>
      <c r="D13" s="48">
        <v>29923</v>
      </c>
      <c r="E13" s="46">
        <v>25</v>
      </c>
      <c r="F13" s="49" t="s">
        <v>32</v>
      </c>
      <c r="G13" s="46">
        <v>23006</v>
      </c>
      <c r="H13" s="50">
        <v>416</v>
      </c>
      <c r="I13" s="46">
        <v>2009</v>
      </c>
      <c r="J13" s="45">
        <v>10</v>
      </c>
      <c r="K13" s="134"/>
      <c r="L13" s="99" t="s">
        <v>41</v>
      </c>
      <c r="M13" s="61" t="s">
        <v>46</v>
      </c>
      <c r="N13" s="61" t="s">
        <v>45</v>
      </c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</row>
    <row r="14" spans="1:35" s="52" customFormat="1" ht="38.25">
      <c r="A14" s="45">
        <v>12</v>
      </c>
      <c r="B14" s="46">
        <v>2009</v>
      </c>
      <c r="C14" s="47" t="s">
        <v>48</v>
      </c>
      <c r="D14" s="48">
        <v>60824.75</v>
      </c>
      <c r="E14" s="46">
        <v>25</v>
      </c>
      <c r="F14" s="49" t="s">
        <v>32</v>
      </c>
      <c r="G14" s="46">
        <v>23006</v>
      </c>
      <c r="H14" s="50">
        <v>435</v>
      </c>
      <c r="I14" s="46">
        <v>2009</v>
      </c>
      <c r="J14" s="45">
        <v>46</v>
      </c>
      <c r="K14" s="134"/>
      <c r="L14" s="61" t="s">
        <v>515</v>
      </c>
      <c r="M14" s="99" t="s">
        <v>49</v>
      </c>
      <c r="N14" s="99" t="s">
        <v>50</v>
      </c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</row>
    <row r="15" spans="1:35" s="52" customFormat="1" ht="12.75">
      <c r="A15" s="45">
        <v>13</v>
      </c>
      <c r="B15" s="46">
        <v>2009</v>
      </c>
      <c r="C15" s="47" t="s">
        <v>361</v>
      </c>
      <c r="D15" s="48">
        <v>6390</v>
      </c>
      <c r="E15" s="46">
        <v>25</v>
      </c>
      <c r="F15" s="49" t="s">
        <v>362</v>
      </c>
      <c r="G15" s="46">
        <v>23006</v>
      </c>
      <c r="H15" s="50">
        <v>655</v>
      </c>
      <c r="I15" s="46">
        <v>2009</v>
      </c>
      <c r="J15" s="45">
        <v>70</v>
      </c>
      <c r="K15" s="134"/>
      <c r="L15" s="137" t="s">
        <v>332</v>
      </c>
      <c r="M15" s="61" t="s">
        <v>363</v>
      </c>
      <c r="N15" s="61" t="s">
        <v>364</v>
      </c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</row>
    <row r="16" spans="1:35" s="52" customFormat="1" ht="38.25">
      <c r="A16" s="45">
        <v>14</v>
      </c>
      <c r="B16" s="46">
        <v>2009</v>
      </c>
      <c r="C16" s="47" t="s">
        <v>48</v>
      </c>
      <c r="D16" s="48">
        <v>72000</v>
      </c>
      <c r="E16" s="46">
        <v>25</v>
      </c>
      <c r="F16" s="49" t="s">
        <v>32</v>
      </c>
      <c r="G16" s="46">
        <v>23006</v>
      </c>
      <c r="H16" s="50">
        <v>856</v>
      </c>
      <c r="I16" s="46">
        <v>2009</v>
      </c>
      <c r="J16" s="45">
        <v>77</v>
      </c>
      <c r="K16" s="134"/>
      <c r="L16" s="99" t="s">
        <v>332</v>
      </c>
      <c r="M16" s="99" t="s">
        <v>381</v>
      </c>
      <c r="N16" s="99" t="s">
        <v>131</v>
      </c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</row>
    <row r="17" spans="1:35" s="52" customFormat="1" ht="51">
      <c r="A17" s="45">
        <v>15</v>
      </c>
      <c r="B17" s="46">
        <v>2009</v>
      </c>
      <c r="C17" s="47" t="s">
        <v>391</v>
      </c>
      <c r="D17" s="48">
        <v>24957.9</v>
      </c>
      <c r="E17" s="46">
        <v>25</v>
      </c>
      <c r="F17" s="49" t="s">
        <v>362</v>
      </c>
      <c r="G17" s="46">
        <v>23006</v>
      </c>
      <c r="H17" s="50">
        <v>504</v>
      </c>
      <c r="I17" s="46">
        <v>2008</v>
      </c>
      <c r="J17" s="45">
        <v>31</v>
      </c>
      <c r="K17" s="134"/>
      <c r="L17" s="61" t="s">
        <v>332</v>
      </c>
      <c r="M17" s="99" t="s">
        <v>392</v>
      </c>
      <c r="N17" s="99" t="s">
        <v>393</v>
      </c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</row>
    <row r="18" spans="1:35" s="52" customFormat="1" ht="63.75">
      <c r="A18" s="45">
        <v>16</v>
      </c>
      <c r="B18" s="46">
        <v>2009</v>
      </c>
      <c r="C18" s="47" t="s">
        <v>414</v>
      </c>
      <c r="D18" s="48">
        <v>11123.31</v>
      </c>
      <c r="E18" s="46">
        <v>25</v>
      </c>
      <c r="F18" s="49" t="s">
        <v>415</v>
      </c>
      <c r="G18" s="46">
        <v>23006</v>
      </c>
      <c r="H18" s="50">
        <v>854</v>
      </c>
      <c r="I18" s="46">
        <v>2009</v>
      </c>
      <c r="J18" s="45">
        <v>88</v>
      </c>
      <c r="K18" s="134"/>
      <c r="L18" s="99" t="s">
        <v>416</v>
      </c>
      <c r="M18" s="99" t="s">
        <v>417</v>
      </c>
      <c r="N18" s="99" t="s">
        <v>418</v>
      </c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</row>
    <row r="19" spans="1:35" s="52" customFormat="1" ht="51">
      <c r="A19" s="45">
        <v>17</v>
      </c>
      <c r="B19" s="46">
        <v>2009</v>
      </c>
      <c r="C19" s="55" t="s">
        <v>442</v>
      </c>
      <c r="D19" s="48">
        <v>21602</v>
      </c>
      <c r="E19" s="46">
        <v>25</v>
      </c>
      <c r="F19" s="49" t="s">
        <v>32</v>
      </c>
      <c r="G19" s="46">
        <v>23006</v>
      </c>
      <c r="H19" s="50">
        <v>1096</v>
      </c>
      <c r="I19" s="46">
        <v>2009</v>
      </c>
      <c r="J19" s="45">
        <v>15</v>
      </c>
      <c r="K19" s="134"/>
      <c r="L19" s="61" t="s">
        <v>516</v>
      </c>
      <c r="M19" s="99" t="s">
        <v>443</v>
      </c>
      <c r="N19" s="99" t="s">
        <v>45</v>
      </c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</row>
    <row r="20" spans="1:35" s="52" customFormat="1" ht="51">
      <c r="A20" s="45">
        <v>18</v>
      </c>
      <c r="B20" s="46">
        <v>2009</v>
      </c>
      <c r="C20" s="47" t="s">
        <v>444</v>
      </c>
      <c r="D20" s="48">
        <v>23310.4</v>
      </c>
      <c r="E20" s="46">
        <v>25</v>
      </c>
      <c r="F20" s="49" t="s">
        <v>32</v>
      </c>
      <c r="G20" s="46">
        <v>23006</v>
      </c>
      <c r="H20" s="50">
        <v>1081</v>
      </c>
      <c r="I20" s="46">
        <v>2009</v>
      </c>
      <c r="J20" s="45">
        <v>57</v>
      </c>
      <c r="K20" s="134"/>
      <c r="L20" s="61" t="s">
        <v>516</v>
      </c>
      <c r="M20" s="99" t="s">
        <v>443</v>
      </c>
      <c r="N20" s="99" t="s">
        <v>45</v>
      </c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</row>
    <row r="21" spans="1:35" s="52" customFormat="1" ht="51">
      <c r="A21" s="45">
        <v>19</v>
      </c>
      <c r="B21" s="46">
        <v>2009</v>
      </c>
      <c r="C21" s="47" t="s">
        <v>445</v>
      </c>
      <c r="D21" s="48">
        <v>33600</v>
      </c>
      <c r="E21" s="46">
        <v>25</v>
      </c>
      <c r="F21" s="49" t="s">
        <v>32</v>
      </c>
      <c r="G21" s="46">
        <v>23006</v>
      </c>
      <c r="H21" s="50">
        <v>1082</v>
      </c>
      <c r="I21" s="46">
        <v>2009</v>
      </c>
      <c r="J21" s="45">
        <v>0</v>
      </c>
      <c r="K21" s="134"/>
      <c r="L21" s="61" t="s">
        <v>516</v>
      </c>
      <c r="M21" s="99" t="s">
        <v>443</v>
      </c>
      <c r="N21" s="99" t="s">
        <v>45</v>
      </c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</row>
    <row r="22" spans="1:35" s="52" customFormat="1" ht="51">
      <c r="A22" s="45">
        <v>20</v>
      </c>
      <c r="B22" s="46">
        <v>2009</v>
      </c>
      <c r="C22" s="47" t="s">
        <v>475</v>
      </c>
      <c r="D22" s="48">
        <v>10101</v>
      </c>
      <c r="E22" s="46">
        <v>25</v>
      </c>
      <c r="F22" s="49" t="s">
        <v>65</v>
      </c>
      <c r="G22" s="46">
        <v>23006</v>
      </c>
      <c r="H22" s="50">
        <v>258</v>
      </c>
      <c r="I22" s="46">
        <v>2009</v>
      </c>
      <c r="J22" s="45">
        <v>6</v>
      </c>
      <c r="K22" s="134"/>
      <c r="L22" s="61" t="s">
        <v>517</v>
      </c>
      <c r="M22" s="99" t="s">
        <v>476</v>
      </c>
      <c r="N22" s="99" t="s">
        <v>477</v>
      </c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</row>
    <row r="23" spans="1:35" s="52" customFormat="1" ht="25.5">
      <c r="A23" s="45">
        <v>21</v>
      </c>
      <c r="B23" s="46">
        <v>2009</v>
      </c>
      <c r="C23" s="140" t="s">
        <v>485</v>
      </c>
      <c r="D23" s="139">
        <v>99793.21</v>
      </c>
      <c r="E23" s="46">
        <v>25</v>
      </c>
      <c r="F23" s="49" t="s">
        <v>65</v>
      </c>
      <c r="G23" s="46">
        <v>23006</v>
      </c>
      <c r="H23" s="50">
        <v>1274</v>
      </c>
      <c r="I23" s="46">
        <v>2009</v>
      </c>
      <c r="J23" s="45">
        <v>16</v>
      </c>
      <c r="K23" s="134"/>
      <c r="L23" s="61" t="s">
        <v>517</v>
      </c>
      <c r="M23" s="99" t="s">
        <v>486</v>
      </c>
      <c r="N23" s="99" t="s">
        <v>487</v>
      </c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</row>
    <row r="24" spans="1:35" s="52" customFormat="1" ht="38.25">
      <c r="A24" s="45">
        <v>22</v>
      </c>
      <c r="B24" s="46">
        <v>2009</v>
      </c>
      <c r="C24" s="47" t="s">
        <v>497</v>
      </c>
      <c r="D24" s="156">
        <v>150000</v>
      </c>
      <c r="E24" s="46">
        <v>25</v>
      </c>
      <c r="F24" s="49" t="s">
        <v>65</v>
      </c>
      <c r="G24" s="46">
        <v>23006</v>
      </c>
      <c r="H24" s="50">
        <v>1259</v>
      </c>
      <c r="I24" s="46">
        <v>2009</v>
      </c>
      <c r="J24" s="45">
        <v>60</v>
      </c>
      <c r="K24" s="134"/>
      <c r="L24" s="61" t="s">
        <v>517</v>
      </c>
      <c r="M24" s="99" t="s">
        <v>498</v>
      </c>
      <c r="N24" s="99" t="s">
        <v>499</v>
      </c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</row>
    <row r="25" spans="1:35" s="52" customFormat="1" ht="38.25">
      <c r="A25" s="45">
        <v>23</v>
      </c>
      <c r="B25" s="46">
        <v>2009</v>
      </c>
      <c r="C25" s="47" t="s">
        <v>500</v>
      </c>
      <c r="D25" s="48">
        <v>1480000</v>
      </c>
      <c r="E25" s="46">
        <v>25</v>
      </c>
      <c r="F25" s="49" t="s">
        <v>65</v>
      </c>
      <c r="G25" s="46">
        <v>23006</v>
      </c>
      <c r="H25" s="50">
        <v>1260</v>
      </c>
      <c r="I25" s="46">
        <v>2009</v>
      </c>
      <c r="J25" s="45">
        <v>94</v>
      </c>
      <c r="K25" s="134"/>
      <c r="L25" s="61" t="s">
        <v>517</v>
      </c>
      <c r="M25" s="99" t="s">
        <v>498</v>
      </c>
      <c r="N25" s="99" t="s">
        <v>501</v>
      </c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</row>
    <row r="26" spans="1:35" s="52" customFormat="1" ht="38.25">
      <c r="A26" s="45">
        <v>24</v>
      </c>
      <c r="B26" s="46">
        <v>2009</v>
      </c>
      <c r="C26" s="119" t="s">
        <v>494</v>
      </c>
      <c r="D26" s="48">
        <v>5501.88</v>
      </c>
      <c r="E26" s="46">
        <v>25</v>
      </c>
      <c r="F26" s="49" t="s">
        <v>65</v>
      </c>
      <c r="G26" s="46">
        <v>23006</v>
      </c>
      <c r="H26" s="50">
        <v>387</v>
      </c>
      <c r="I26" s="46">
        <v>2009</v>
      </c>
      <c r="J26" s="45">
        <v>96</v>
      </c>
      <c r="K26" s="134"/>
      <c r="L26" s="61" t="s">
        <v>517</v>
      </c>
      <c r="M26" s="99" t="s">
        <v>495</v>
      </c>
      <c r="N26" s="101" t="s">
        <v>496</v>
      </c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</row>
    <row r="27" ht="12.75">
      <c r="A27" s="45"/>
    </row>
    <row r="28" spans="3:4" ht="12.75">
      <c r="C28" s="173" t="s">
        <v>504</v>
      </c>
      <c r="D28" s="174">
        <f>SUM(D3:D26)</f>
        <v>3581109.88</v>
      </c>
    </row>
    <row r="33" spans="2:3" ht="26.25" customHeight="1">
      <c r="B33" s="249"/>
      <c r="C33" s="246"/>
    </row>
    <row r="34" spans="1:3" ht="12.75">
      <c r="A34" s="250"/>
      <c r="B34" s="249"/>
      <c r="C34" s="246"/>
    </row>
    <row r="35" spans="1:3" ht="12.75">
      <c r="A35" s="250"/>
      <c r="B35" s="249"/>
      <c r="C35" s="246"/>
    </row>
    <row r="36" ht="12.75">
      <c r="A36" s="250"/>
    </row>
    <row r="37" spans="2:3" ht="12.75">
      <c r="B37" s="249"/>
      <c r="C37" s="246"/>
    </row>
    <row r="38" spans="1:3" ht="12.75">
      <c r="A38" s="248"/>
      <c r="B38" s="249"/>
      <c r="C38" s="246"/>
    </row>
    <row r="39" spans="1:3" ht="12.75">
      <c r="A39" s="248"/>
      <c r="B39" s="249"/>
      <c r="C39" s="246"/>
    </row>
    <row r="40" spans="1:3" ht="12.75">
      <c r="A40" s="248"/>
      <c r="B40" s="249"/>
      <c r="C40" s="246"/>
    </row>
    <row r="41" ht="12.75">
      <c r="A41" s="248"/>
    </row>
    <row r="42" ht="12.75">
      <c r="A42" s="136"/>
    </row>
  </sheetData>
  <sheetProtection/>
  <mergeCells count="14">
    <mergeCell ref="A1:B1"/>
    <mergeCell ref="C1:C2"/>
    <mergeCell ref="K1:K2"/>
    <mergeCell ref="L1:L2"/>
    <mergeCell ref="C33:C35"/>
    <mergeCell ref="G1:J1"/>
    <mergeCell ref="D1:D2"/>
    <mergeCell ref="E1:F1"/>
    <mergeCell ref="M1:N1"/>
    <mergeCell ref="A38:A41"/>
    <mergeCell ref="B37:B40"/>
    <mergeCell ref="C37:C40"/>
    <mergeCell ref="A34:A36"/>
    <mergeCell ref="B33:B35"/>
  </mergeCells>
  <printOptions/>
  <pageMargins left="0.2" right="0.2" top="0.984251969" bottom="0.984251969" header="0.492125985" footer="0.49212598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60"/>
  <sheetViews>
    <sheetView zoomScaleSheetLayoutView="100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M117" sqref="M117:M134"/>
    </sheetView>
  </sheetViews>
  <sheetFormatPr defaultColWidth="9.140625" defaultRowHeight="12.75"/>
  <cols>
    <col min="1" max="1" width="8.00390625" style="16" bestFit="1" customWidth="1"/>
    <col min="2" max="2" width="5.00390625" style="16" bestFit="1" customWidth="1"/>
    <col min="3" max="3" width="8.140625" style="16" bestFit="1" customWidth="1"/>
    <col min="4" max="4" width="46.28125" style="168" customWidth="1"/>
    <col min="5" max="5" width="16.140625" style="17" bestFit="1" customWidth="1"/>
    <col min="6" max="6" width="4.7109375" style="16" bestFit="1" customWidth="1"/>
    <col min="7" max="7" width="6.421875" style="54" bestFit="1" customWidth="1"/>
    <col min="8" max="8" width="7.140625" style="16" bestFit="1" customWidth="1"/>
    <col min="9" max="9" width="8.00390625" style="5" bestFit="1" customWidth="1"/>
    <col min="10" max="10" width="5.00390625" style="16" bestFit="1" customWidth="1"/>
    <col min="11" max="11" width="6.28125" style="3" bestFit="1" customWidth="1"/>
    <col min="12" max="12" width="10.421875" style="98" bestFit="1" customWidth="1"/>
    <col min="13" max="13" width="10.7109375" style="102" bestFit="1" customWidth="1"/>
    <col min="14" max="14" width="23.28125" style="100" bestFit="1" customWidth="1"/>
    <col min="15" max="15" width="17.8515625" style="102" bestFit="1" customWidth="1"/>
    <col min="16" max="16" width="51.00390625" style="162" customWidth="1"/>
    <col min="17" max="17" width="9.140625" style="51" customWidth="1"/>
    <col min="18" max="18" width="12.421875" style="51" bestFit="1" customWidth="1"/>
    <col min="19" max="20" width="9.140625" style="51" customWidth="1"/>
    <col min="21" max="21" width="12.421875" style="51" bestFit="1" customWidth="1"/>
    <col min="22" max="36" width="9.140625" style="51" customWidth="1"/>
    <col min="37" max="16384" width="9.140625" style="52" customWidth="1"/>
  </cols>
  <sheetData>
    <row r="1" spans="1:16" ht="27.75" customHeight="1">
      <c r="A1" s="267" t="s">
        <v>259</v>
      </c>
      <c r="B1" s="267"/>
      <c r="C1" s="259" t="s">
        <v>290</v>
      </c>
      <c r="D1" s="274" t="s">
        <v>261</v>
      </c>
      <c r="E1" s="258" t="s">
        <v>255</v>
      </c>
      <c r="F1" s="253" t="s">
        <v>256</v>
      </c>
      <c r="G1" s="253"/>
      <c r="H1" s="253" t="s">
        <v>262</v>
      </c>
      <c r="I1" s="253"/>
      <c r="J1" s="253"/>
      <c r="K1" s="253"/>
      <c r="L1" s="254" t="s">
        <v>287</v>
      </c>
      <c r="M1" s="255" t="s">
        <v>518</v>
      </c>
      <c r="N1" s="267" t="s">
        <v>269</v>
      </c>
      <c r="O1" s="267"/>
      <c r="P1" s="254" t="s">
        <v>288</v>
      </c>
    </row>
    <row r="2" spans="1:36" s="64" customFormat="1" ht="12.75">
      <c r="A2" s="57" t="s">
        <v>294</v>
      </c>
      <c r="B2" s="57" t="s">
        <v>295</v>
      </c>
      <c r="C2" s="260"/>
      <c r="D2" s="275"/>
      <c r="E2" s="258"/>
      <c r="F2" s="57" t="s">
        <v>257</v>
      </c>
      <c r="G2" s="58" t="s">
        <v>258</v>
      </c>
      <c r="H2" s="57" t="s">
        <v>293</v>
      </c>
      <c r="I2" s="59" t="s">
        <v>294</v>
      </c>
      <c r="J2" s="57" t="s">
        <v>295</v>
      </c>
      <c r="K2" s="60" t="s">
        <v>276</v>
      </c>
      <c r="L2" s="254"/>
      <c r="M2" s="255"/>
      <c r="N2" s="77" t="s">
        <v>277</v>
      </c>
      <c r="O2" s="75" t="s">
        <v>528</v>
      </c>
      <c r="P2" s="254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</row>
    <row r="3" spans="1:16" ht="38.25">
      <c r="A3" s="46">
        <v>1</v>
      </c>
      <c r="B3" s="46">
        <v>2009</v>
      </c>
      <c r="C3" s="46" t="s">
        <v>308</v>
      </c>
      <c r="D3" s="165" t="s">
        <v>309</v>
      </c>
      <c r="E3" s="48">
        <v>2951</v>
      </c>
      <c r="F3" s="46">
        <v>24</v>
      </c>
      <c r="G3" s="49" t="s">
        <v>310</v>
      </c>
      <c r="H3" s="46">
        <v>23006</v>
      </c>
      <c r="I3" s="50">
        <v>545</v>
      </c>
      <c r="J3" s="46">
        <v>2008</v>
      </c>
      <c r="K3" s="45">
        <v>27</v>
      </c>
      <c r="L3" s="97">
        <v>39737</v>
      </c>
      <c r="M3" s="62" t="s">
        <v>66</v>
      </c>
      <c r="N3" s="99" t="s">
        <v>311</v>
      </c>
      <c r="O3" s="101" t="s">
        <v>312</v>
      </c>
      <c r="P3" s="109" t="s">
        <v>313</v>
      </c>
    </row>
    <row r="4" spans="1:16" ht="38.25">
      <c r="A4" s="46">
        <v>2</v>
      </c>
      <c r="B4" s="46">
        <v>2009</v>
      </c>
      <c r="C4" s="46" t="s">
        <v>308</v>
      </c>
      <c r="D4" s="165" t="s">
        <v>31</v>
      </c>
      <c r="E4" s="48">
        <v>0</v>
      </c>
      <c r="F4" s="46">
        <v>24</v>
      </c>
      <c r="G4" s="49" t="s">
        <v>32</v>
      </c>
      <c r="H4" s="46">
        <v>23006</v>
      </c>
      <c r="I4" s="50">
        <v>51</v>
      </c>
      <c r="J4" s="46">
        <v>2009</v>
      </c>
      <c r="K4" s="45">
        <v>23</v>
      </c>
      <c r="L4" s="56">
        <v>39833</v>
      </c>
      <c r="M4" s="163" t="s">
        <v>557</v>
      </c>
      <c r="N4" s="61" t="s">
        <v>503</v>
      </c>
      <c r="O4" s="62" t="s">
        <v>503</v>
      </c>
      <c r="P4" s="109" t="s">
        <v>63</v>
      </c>
    </row>
    <row r="5" spans="1:16" ht="38.25">
      <c r="A5" s="46">
        <v>3</v>
      </c>
      <c r="B5" s="46">
        <v>2009</v>
      </c>
      <c r="C5" s="46" t="s">
        <v>308</v>
      </c>
      <c r="D5" s="165" t="s">
        <v>31</v>
      </c>
      <c r="E5" s="48">
        <v>0</v>
      </c>
      <c r="F5" s="46">
        <v>24</v>
      </c>
      <c r="G5" s="49" t="s">
        <v>32</v>
      </c>
      <c r="H5" s="46">
        <v>23006</v>
      </c>
      <c r="I5" s="50">
        <v>51</v>
      </c>
      <c r="J5" s="46">
        <v>2009</v>
      </c>
      <c r="K5" s="45">
        <v>23</v>
      </c>
      <c r="L5" s="56">
        <v>39833</v>
      </c>
      <c r="M5" s="163" t="s">
        <v>557</v>
      </c>
      <c r="N5" s="61" t="s">
        <v>503</v>
      </c>
      <c r="O5" s="62" t="s">
        <v>503</v>
      </c>
      <c r="P5" s="109" t="s">
        <v>63</v>
      </c>
    </row>
    <row r="6" spans="1:16" ht="38.25">
      <c r="A6" s="46">
        <v>4</v>
      </c>
      <c r="B6" s="46">
        <v>2009</v>
      </c>
      <c r="C6" s="46" t="s">
        <v>308</v>
      </c>
      <c r="D6" s="165" t="s">
        <v>72</v>
      </c>
      <c r="E6" s="48">
        <v>951600</v>
      </c>
      <c r="F6" s="46">
        <v>24</v>
      </c>
      <c r="G6" s="49" t="s">
        <v>73</v>
      </c>
      <c r="H6" s="46">
        <v>23006</v>
      </c>
      <c r="I6" s="50">
        <v>9</v>
      </c>
      <c r="J6" s="46">
        <v>2009</v>
      </c>
      <c r="K6" s="45">
        <v>11</v>
      </c>
      <c r="L6" s="56">
        <v>39820</v>
      </c>
      <c r="M6" s="101" t="s">
        <v>66</v>
      </c>
      <c r="N6" s="99" t="s">
        <v>74</v>
      </c>
      <c r="O6" s="101" t="s">
        <v>75</v>
      </c>
      <c r="P6" s="109"/>
    </row>
    <row r="7" spans="1:16" ht="51">
      <c r="A7" s="46">
        <v>5</v>
      </c>
      <c r="B7" s="46">
        <v>2009</v>
      </c>
      <c r="C7" s="46" t="s">
        <v>308</v>
      </c>
      <c r="D7" s="165" t="s">
        <v>76</v>
      </c>
      <c r="E7" s="48">
        <v>2931.58</v>
      </c>
      <c r="F7" s="46">
        <v>24</v>
      </c>
      <c r="G7" s="49" t="s">
        <v>32</v>
      </c>
      <c r="H7" s="46">
        <v>23006</v>
      </c>
      <c r="I7" s="50">
        <v>40</v>
      </c>
      <c r="J7" s="46">
        <v>2009</v>
      </c>
      <c r="K7" s="45">
        <v>43</v>
      </c>
      <c r="L7" s="97">
        <v>39828</v>
      </c>
      <c r="M7" s="101" t="s">
        <v>66</v>
      </c>
      <c r="N7" s="99" t="s">
        <v>77</v>
      </c>
      <c r="O7" s="101" t="s">
        <v>78</v>
      </c>
      <c r="P7" s="109" t="s">
        <v>79</v>
      </c>
    </row>
    <row r="8" spans="1:16" ht="38.25">
      <c r="A8" s="46">
        <v>6</v>
      </c>
      <c r="B8" s="46">
        <v>2009</v>
      </c>
      <c r="C8" s="46" t="s">
        <v>308</v>
      </c>
      <c r="D8" s="165" t="s">
        <v>93</v>
      </c>
      <c r="E8" s="48">
        <v>28777</v>
      </c>
      <c r="F8" s="46">
        <v>24</v>
      </c>
      <c r="G8" s="49" t="s">
        <v>310</v>
      </c>
      <c r="H8" s="46">
        <v>23006</v>
      </c>
      <c r="I8" s="50">
        <v>533</v>
      </c>
      <c r="J8" s="46">
        <v>2008</v>
      </c>
      <c r="K8" s="45">
        <v>1</v>
      </c>
      <c r="L8" s="56">
        <v>39731</v>
      </c>
      <c r="M8" s="62" t="s">
        <v>92</v>
      </c>
      <c r="N8" s="99" t="s">
        <v>94</v>
      </c>
      <c r="O8" s="101" t="s">
        <v>95</v>
      </c>
      <c r="P8" s="109" t="s">
        <v>96</v>
      </c>
    </row>
    <row r="9" spans="1:16" ht="51">
      <c r="A9" s="46">
        <v>7</v>
      </c>
      <c r="B9" s="46">
        <v>2009</v>
      </c>
      <c r="C9" s="46" t="s">
        <v>308</v>
      </c>
      <c r="D9" s="165" t="s">
        <v>31</v>
      </c>
      <c r="E9" s="48">
        <v>155</v>
      </c>
      <c r="F9" s="46">
        <v>24</v>
      </c>
      <c r="G9" s="49" t="s">
        <v>32</v>
      </c>
      <c r="H9" s="46">
        <v>23006</v>
      </c>
      <c r="I9" s="50">
        <v>51</v>
      </c>
      <c r="J9" s="46">
        <v>2009</v>
      </c>
      <c r="K9" s="45">
        <v>23</v>
      </c>
      <c r="L9" s="56">
        <v>39833</v>
      </c>
      <c r="M9" s="62" t="s">
        <v>92</v>
      </c>
      <c r="N9" s="99" t="s">
        <v>102</v>
      </c>
      <c r="O9" s="101" t="s">
        <v>103</v>
      </c>
      <c r="P9" s="109" t="s">
        <v>104</v>
      </c>
    </row>
    <row r="10" spans="1:16" ht="51">
      <c r="A10" s="46">
        <v>8</v>
      </c>
      <c r="B10" s="46">
        <v>2009</v>
      </c>
      <c r="C10" s="46" t="s">
        <v>308</v>
      </c>
      <c r="D10" s="165" t="s">
        <v>108</v>
      </c>
      <c r="E10" s="48">
        <v>708</v>
      </c>
      <c r="F10" s="46">
        <v>24</v>
      </c>
      <c r="G10" s="49" t="s">
        <v>32</v>
      </c>
      <c r="H10" s="46">
        <v>23006</v>
      </c>
      <c r="I10" s="50">
        <v>77</v>
      </c>
      <c r="J10" s="46">
        <v>2009</v>
      </c>
      <c r="K10" s="45">
        <v>71</v>
      </c>
      <c r="L10" s="56"/>
      <c r="M10" s="62" t="s">
        <v>92</v>
      </c>
      <c r="N10" s="99" t="s">
        <v>105</v>
      </c>
      <c r="O10" s="101" t="s">
        <v>106</v>
      </c>
      <c r="P10" s="109" t="s">
        <v>79</v>
      </c>
    </row>
    <row r="11" spans="1:16" ht="25.5">
      <c r="A11" s="46">
        <v>9</v>
      </c>
      <c r="B11" s="46">
        <v>2009</v>
      </c>
      <c r="C11" s="46" t="s">
        <v>308</v>
      </c>
      <c r="D11" s="165" t="s">
        <v>107</v>
      </c>
      <c r="E11" s="48">
        <v>0</v>
      </c>
      <c r="F11" s="46">
        <v>24</v>
      </c>
      <c r="G11" s="49" t="s">
        <v>32</v>
      </c>
      <c r="H11" s="46">
        <v>23006</v>
      </c>
      <c r="I11" s="50">
        <v>106</v>
      </c>
      <c r="J11" s="46">
        <v>2009</v>
      </c>
      <c r="K11" s="45">
        <v>3</v>
      </c>
      <c r="L11" s="97">
        <v>39854</v>
      </c>
      <c r="M11" s="163" t="s">
        <v>557</v>
      </c>
      <c r="N11" s="61" t="s">
        <v>503</v>
      </c>
      <c r="O11" s="62" t="s">
        <v>503</v>
      </c>
      <c r="P11" s="109" t="s">
        <v>63</v>
      </c>
    </row>
    <row r="12" spans="1:16" ht="38.25">
      <c r="A12" s="46">
        <v>10</v>
      </c>
      <c r="B12" s="46">
        <v>2009</v>
      </c>
      <c r="C12" s="46" t="s">
        <v>308</v>
      </c>
      <c r="D12" s="165" t="s">
        <v>118</v>
      </c>
      <c r="E12" s="48">
        <v>600</v>
      </c>
      <c r="F12" s="46">
        <v>24</v>
      </c>
      <c r="G12" s="49" t="s">
        <v>32</v>
      </c>
      <c r="H12" s="46">
        <v>23006</v>
      </c>
      <c r="I12" s="50">
        <v>21</v>
      </c>
      <c r="J12" s="46">
        <v>2009</v>
      </c>
      <c r="K12" s="45">
        <v>17</v>
      </c>
      <c r="L12" s="97">
        <v>39825</v>
      </c>
      <c r="M12" s="62" t="s">
        <v>92</v>
      </c>
      <c r="N12" s="99" t="s">
        <v>119</v>
      </c>
      <c r="O12" s="101" t="s">
        <v>120</v>
      </c>
      <c r="P12" s="106" t="s">
        <v>79</v>
      </c>
    </row>
    <row r="13" spans="1:16" ht="38.25">
      <c r="A13" s="46">
        <v>11</v>
      </c>
      <c r="B13" s="46">
        <v>2009</v>
      </c>
      <c r="C13" s="46" t="s">
        <v>308</v>
      </c>
      <c r="D13" s="165" t="s">
        <v>129</v>
      </c>
      <c r="E13" s="48">
        <v>3900</v>
      </c>
      <c r="F13" s="46">
        <v>24</v>
      </c>
      <c r="G13" s="49" t="s">
        <v>32</v>
      </c>
      <c r="H13" s="46">
        <v>23006</v>
      </c>
      <c r="I13" s="50">
        <v>85</v>
      </c>
      <c r="J13" s="46">
        <v>2009</v>
      </c>
      <c r="K13" s="45">
        <v>18</v>
      </c>
      <c r="L13" s="97">
        <v>39847</v>
      </c>
      <c r="M13" s="62" t="s">
        <v>122</v>
      </c>
      <c r="N13" s="99" t="s">
        <v>130</v>
      </c>
      <c r="O13" s="101" t="s">
        <v>131</v>
      </c>
      <c r="P13" s="106" t="s">
        <v>79</v>
      </c>
    </row>
    <row r="14" spans="1:16" ht="38.25">
      <c r="A14" s="46">
        <v>12</v>
      </c>
      <c r="B14" s="46">
        <v>2009</v>
      </c>
      <c r="C14" s="46" t="s">
        <v>308</v>
      </c>
      <c r="D14" s="165" t="s">
        <v>132</v>
      </c>
      <c r="E14" s="48">
        <v>3970</v>
      </c>
      <c r="F14" s="46">
        <v>24</v>
      </c>
      <c r="G14" s="49" t="s">
        <v>32</v>
      </c>
      <c r="H14" s="46">
        <v>23006</v>
      </c>
      <c r="I14" s="50">
        <v>93</v>
      </c>
      <c r="J14" s="46">
        <v>2009</v>
      </c>
      <c r="K14" s="45">
        <v>64</v>
      </c>
      <c r="L14" s="97">
        <v>39850</v>
      </c>
      <c r="M14" s="62" t="s">
        <v>122</v>
      </c>
      <c r="N14" s="99" t="s">
        <v>133</v>
      </c>
      <c r="O14" s="101" t="s">
        <v>134</v>
      </c>
      <c r="P14" s="106" t="s">
        <v>79</v>
      </c>
    </row>
    <row r="15" spans="1:16" ht="38.25">
      <c r="A15" s="46">
        <v>13</v>
      </c>
      <c r="B15" s="46">
        <v>2009</v>
      </c>
      <c r="C15" s="46" t="s">
        <v>308</v>
      </c>
      <c r="D15" s="165" t="s">
        <v>118</v>
      </c>
      <c r="E15" s="48">
        <v>2082.4</v>
      </c>
      <c r="F15" s="46">
        <v>24</v>
      </c>
      <c r="G15" s="49" t="s">
        <v>32</v>
      </c>
      <c r="H15" s="46">
        <v>23006</v>
      </c>
      <c r="I15" s="50">
        <v>111</v>
      </c>
      <c r="J15" s="46">
        <v>2009</v>
      </c>
      <c r="K15" s="45">
        <v>16</v>
      </c>
      <c r="L15" s="56">
        <v>39855</v>
      </c>
      <c r="M15" s="62" t="s">
        <v>122</v>
      </c>
      <c r="N15" s="99" t="s">
        <v>135</v>
      </c>
      <c r="O15" s="101" t="s">
        <v>136</v>
      </c>
      <c r="P15" s="106" t="s">
        <v>79</v>
      </c>
    </row>
    <row r="16" spans="1:16" ht="25.5">
      <c r="A16" s="46">
        <v>14</v>
      </c>
      <c r="B16" s="46">
        <v>2009</v>
      </c>
      <c r="C16" s="46" t="s">
        <v>308</v>
      </c>
      <c r="D16" s="165" t="s">
        <v>107</v>
      </c>
      <c r="E16" s="48">
        <v>125</v>
      </c>
      <c r="F16" s="46">
        <v>24</v>
      </c>
      <c r="G16" s="49" t="s">
        <v>32</v>
      </c>
      <c r="H16" s="46">
        <v>23006</v>
      </c>
      <c r="I16" s="50">
        <v>106</v>
      </c>
      <c r="J16" s="46">
        <v>2009</v>
      </c>
      <c r="K16" s="45">
        <v>3</v>
      </c>
      <c r="L16" s="97">
        <v>39878</v>
      </c>
      <c r="M16" s="62" t="s">
        <v>122</v>
      </c>
      <c r="N16" s="61" t="s">
        <v>519</v>
      </c>
      <c r="O16" s="62" t="s">
        <v>520</v>
      </c>
      <c r="P16" s="109" t="s">
        <v>33</v>
      </c>
    </row>
    <row r="17" spans="1:16" ht="51">
      <c r="A17" s="46">
        <v>15</v>
      </c>
      <c r="B17" s="46">
        <v>2009</v>
      </c>
      <c r="C17" s="46" t="s">
        <v>308</v>
      </c>
      <c r="D17" s="165" t="s">
        <v>137</v>
      </c>
      <c r="E17" s="48">
        <v>5370</v>
      </c>
      <c r="F17" s="46">
        <v>24</v>
      </c>
      <c r="G17" s="49" t="s">
        <v>32</v>
      </c>
      <c r="H17" s="46">
        <v>23006</v>
      </c>
      <c r="I17" s="50">
        <v>113</v>
      </c>
      <c r="J17" s="46">
        <v>2009</v>
      </c>
      <c r="K17" s="45">
        <v>5</v>
      </c>
      <c r="L17" s="56">
        <v>39875</v>
      </c>
      <c r="M17" s="62" t="s">
        <v>122</v>
      </c>
      <c r="N17" s="99" t="s">
        <v>139</v>
      </c>
      <c r="O17" s="101" t="s">
        <v>138</v>
      </c>
      <c r="P17" s="106" t="s">
        <v>79</v>
      </c>
    </row>
    <row r="18" spans="1:16" ht="63.75">
      <c r="A18" s="46">
        <v>16</v>
      </c>
      <c r="B18" s="46">
        <v>2009</v>
      </c>
      <c r="C18" s="46" t="s">
        <v>308</v>
      </c>
      <c r="D18" s="165" t="s">
        <v>140</v>
      </c>
      <c r="E18" s="48">
        <v>3580</v>
      </c>
      <c r="F18" s="46">
        <v>24</v>
      </c>
      <c r="G18" s="49" t="s">
        <v>32</v>
      </c>
      <c r="H18" s="46">
        <v>23006</v>
      </c>
      <c r="I18" s="50">
        <v>112</v>
      </c>
      <c r="J18" s="46">
        <v>2009</v>
      </c>
      <c r="K18" s="45">
        <v>52</v>
      </c>
      <c r="L18" s="56">
        <v>39875</v>
      </c>
      <c r="M18" s="62" t="s">
        <v>122</v>
      </c>
      <c r="N18" s="99" t="s">
        <v>139</v>
      </c>
      <c r="O18" s="101" t="s">
        <v>138</v>
      </c>
      <c r="P18" s="106" t="s">
        <v>79</v>
      </c>
    </row>
    <row r="19" spans="1:16" ht="38.25">
      <c r="A19" s="46">
        <v>17</v>
      </c>
      <c r="B19" s="46">
        <v>2009</v>
      </c>
      <c r="C19" s="46" t="s">
        <v>308</v>
      </c>
      <c r="D19" s="165" t="s">
        <v>142</v>
      </c>
      <c r="E19" s="48">
        <v>307</v>
      </c>
      <c r="F19" s="46">
        <v>24</v>
      </c>
      <c r="G19" s="49" t="s">
        <v>32</v>
      </c>
      <c r="H19" s="46">
        <v>23006</v>
      </c>
      <c r="I19" s="50">
        <v>124</v>
      </c>
      <c r="J19" s="46">
        <v>2009</v>
      </c>
      <c r="K19" s="45">
        <v>87</v>
      </c>
      <c r="L19" s="97">
        <v>39881</v>
      </c>
      <c r="M19" s="62" t="s">
        <v>122</v>
      </c>
      <c r="N19" s="99" t="s">
        <v>143</v>
      </c>
      <c r="O19" s="101" t="s">
        <v>144</v>
      </c>
      <c r="P19" s="106" t="s">
        <v>79</v>
      </c>
    </row>
    <row r="20" spans="1:16" ht="38.25">
      <c r="A20" s="46">
        <v>18</v>
      </c>
      <c r="B20" s="46">
        <v>2009</v>
      </c>
      <c r="C20" s="46" t="s">
        <v>308</v>
      </c>
      <c r="D20" s="165" t="s">
        <v>118</v>
      </c>
      <c r="E20" s="48">
        <v>300</v>
      </c>
      <c r="F20" s="46">
        <v>24</v>
      </c>
      <c r="G20" s="49" t="s">
        <v>32</v>
      </c>
      <c r="H20" s="46">
        <v>23006</v>
      </c>
      <c r="I20" s="50">
        <v>173</v>
      </c>
      <c r="J20" s="46">
        <v>2009</v>
      </c>
      <c r="K20" s="45">
        <v>10</v>
      </c>
      <c r="L20" s="97">
        <v>39882</v>
      </c>
      <c r="M20" s="62" t="s">
        <v>122</v>
      </c>
      <c r="N20" s="99" t="s">
        <v>119</v>
      </c>
      <c r="O20" s="101" t="s">
        <v>120</v>
      </c>
      <c r="P20" s="106" t="s">
        <v>79</v>
      </c>
    </row>
    <row r="21" spans="1:16" ht="12.75">
      <c r="A21" s="46">
        <v>19</v>
      </c>
      <c r="B21" s="46">
        <v>2009</v>
      </c>
      <c r="C21" s="46" t="s">
        <v>308</v>
      </c>
      <c r="D21" s="165" t="s">
        <v>521</v>
      </c>
      <c r="E21" s="48">
        <v>2036</v>
      </c>
      <c r="F21" s="46">
        <v>24</v>
      </c>
      <c r="G21" s="49" t="s">
        <v>32</v>
      </c>
      <c r="H21" s="46">
        <v>23006</v>
      </c>
      <c r="I21" s="50">
        <v>164</v>
      </c>
      <c r="J21" s="46">
        <v>2009</v>
      </c>
      <c r="K21" s="45">
        <v>29</v>
      </c>
      <c r="L21" s="97"/>
      <c r="M21" s="62" t="s">
        <v>122</v>
      </c>
      <c r="N21" s="61" t="s">
        <v>67</v>
      </c>
      <c r="O21" s="62" t="s">
        <v>522</v>
      </c>
      <c r="P21" s="106"/>
    </row>
    <row r="22" spans="1:16" ht="51">
      <c r="A22" s="46">
        <v>20</v>
      </c>
      <c r="B22" s="46">
        <v>2009</v>
      </c>
      <c r="C22" s="46" t="s">
        <v>308</v>
      </c>
      <c r="D22" s="165" t="s">
        <v>156</v>
      </c>
      <c r="E22" s="48">
        <v>984</v>
      </c>
      <c r="F22" s="46">
        <v>24</v>
      </c>
      <c r="G22" s="49" t="s">
        <v>32</v>
      </c>
      <c r="H22" s="46">
        <v>23006</v>
      </c>
      <c r="I22" s="50">
        <v>181</v>
      </c>
      <c r="J22" s="46">
        <v>2009</v>
      </c>
      <c r="K22" s="45">
        <v>66</v>
      </c>
      <c r="L22" s="97">
        <v>39884</v>
      </c>
      <c r="M22" s="62" t="s">
        <v>122</v>
      </c>
      <c r="N22" s="99" t="s">
        <v>157</v>
      </c>
      <c r="O22" s="101" t="s">
        <v>158</v>
      </c>
      <c r="P22" s="106" t="s">
        <v>79</v>
      </c>
    </row>
    <row r="23" spans="1:16" ht="25.5">
      <c r="A23" s="46">
        <v>21</v>
      </c>
      <c r="B23" s="46">
        <v>2009</v>
      </c>
      <c r="C23" s="46" t="s">
        <v>308</v>
      </c>
      <c r="D23" s="165" t="s">
        <v>160</v>
      </c>
      <c r="E23" s="48">
        <v>1644</v>
      </c>
      <c r="F23" s="46">
        <v>24</v>
      </c>
      <c r="G23" s="49" t="s">
        <v>32</v>
      </c>
      <c r="H23" s="46">
        <v>23006</v>
      </c>
      <c r="I23" s="50">
        <v>197</v>
      </c>
      <c r="J23" s="46">
        <v>2009</v>
      </c>
      <c r="K23" s="45">
        <v>79</v>
      </c>
      <c r="L23" s="97">
        <v>40074</v>
      </c>
      <c r="M23" s="62" t="s">
        <v>122</v>
      </c>
      <c r="N23" s="61" t="s">
        <v>523</v>
      </c>
      <c r="O23" s="62" t="s">
        <v>524</v>
      </c>
      <c r="P23" s="109" t="s">
        <v>33</v>
      </c>
    </row>
    <row r="24" spans="1:16" ht="38.25">
      <c r="A24" s="46">
        <v>22</v>
      </c>
      <c r="B24" s="46">
        <v>2009</v>
      </c>
      <c r="C24" s="46" t="s">
        <v>308</v>
      </c>
      <c r="D24" s="165" t="s">
        <v>161</v>
      </c>
      <c r="E24" s="48">
        <v>2756.85</v>
      </c>
      <c r="F24" s="46">
        <v>24</v>
      </c>
      <c r="G24" s="49" t="s">
        <v>32</v>
      </c>
      <c r="H24" s="46">
        <v>23006</v>
      </c>
      <c r="I24" s="50">
        <v>37</v>
      </c>
      <c r="J24" s="46">
        <v>2009</v>
      </c>
      <c r="K24" s="45">
        <v>20</v>
      </c>
      <c r="L24" s="97">
        <v>39826</v>
      </c>
      <c r="M24" s="62" t="s">
        <v>122</v>
      </c>
      <c r="N24" s="99" t="s">
        <v>162</v>
      </c>
      <c r="O24" s="62" t="s">
        <v>527</v>
      </c>
      <c r="P24" s="106" t="s">
        <v>79</v>
      </c>
    </row>
    <row r="25" spans="1:16" ht="25.5" customHeight="1">
      <c r="A25" s="256">
        <v>23</v>
      </c>
      <c r="B25" s="256">
        <v>2009</v>
      </c>
      <c r="C25" s="256" t="s">
        <v>308</v>
      </c>
      <c r="D25" s="261" t="s">
        <v>1</v>
      </c>
      <c r="E25" s="278">
        <v>1250</v>
      </c>
      <c r="F25" s="256">
        <v>24</v>
      </c>
      <c r="G25" s="280" t="s">
        <v>32</v>
      </c>
      <c r="H25" s="256">
        <v>23006</v>
      </c>
      <c r="I25" s="268">
        <v>135</v>
      </c>
      <c r="J25" s="256">
        <v>2009</v>
      </c>
      <c r="K25" s="276">
        <v>67</v>
      </c>
      <c r="L25" s="270">
        <v>39874</v>
      </c>
      <c r="M25" s="272" t="s">
        <v>122</v>
      </c>
      <c r="N25" s="263" t="s">
        <v>21</v>
      </c>
      <c r="O25" s="263" t="s">
        <v>20</v>
      </c>
      <c r="P25" s="265" t="s">
        <v>79</v>
      </c>
    </row>
    <row r="26" spans="1:36" s="66" customFormat="1" ht="12.75">
      <c r="A26" s="257"/>
      <c r="B26" s="257"/>
      <c r="C26" s="257"/>
      <c r="D26" s="262"/>
      <c r="E26" s="279"/>
      <c r="F26" s="257"/>
      <c r="G26" s="281"/>
      <c r="H26" s="257"/>
      <c r="I26" s="269"/>
      <c r="J26" s="257"/>
      <c r="K26" s="277"/>
      <c r="L26" s="271"/>
      <c r="M26" s="273"/>
      <c r="N26" s="264"/>
      <c r="O26" s="264"/>
      <c r="P26" s="266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</row>
    <row r="27" spans="1:16" ht="38.25">
      <c r="A27" s="124">
        <v>24</v>
      </c>
      <c r="B27" s="124">
        <v>2009</v>
      </c>
      <c r="C27" s="124" t="s">
        <v>308</v>
      </c>
      <c r="D27" s="144" t="s">
        <v>2</v>
      </c>
      <c r="E27" s="125">
        <v>1498</v>
      </c>
      <c r="F27" s="124">
        <v>24</v>
      </c>
      <c r="G27" s="126" t="s">
        <v>310</v>
      </c>
      <c r="H27" s="124">
        <v>23006</v>
      </c>
      <c r="I27" s="127">
        <v>485</v>
      </c>
      <c r="J27" s="124">
        <v>2008</v>
      </c>
      <c r="K27" s="129">
        <v>42</v>
      </c>
      <c r="L27" s="128">
        <v>39709</v>
      </c>
      <c r="M27" s="158" t="s">
        <v>122</v>
      </c>
      <c r="N27" s="65" t="s">
        <v>525</v>
      </c>
      <c r="O27" s="158" t="s">
        <v>526</v>
      </c>
      <c r="P27" s="109" t="s">
        <v>3</v>
      </c>
    </row>
    <row r="28" spans="1:16" ht="38.25">
      <c r="A28" s="46">
        <v>25</v>
      </c>
      <c r="B28" s="46">
        <v>2009</v>
      </c>
      <c r="C28" s="46" t="s">
        <v>308</v>
      </c>
      <c r="D28" s="165" t="s">
        <v>4</v>
      </c>
      <c r="E28" s="48">
        <v>140</v>
      </c>
      <c r="F28" s="46">
        <v>24</v>
      </c>
      <c r="G28" s="49" t="s">
        <v>32</v>
      </c>
      <c r="H28" s="46">
        <v>23006</v>
      </c>
      <c r="I28" s="50">
        <v>69</v>
      </c>
      <c r="J28" s="46">
        <v>2009</v>
      </c>
      <c r="K28" s="45">
        <v>25</v>
      </c>
      <c r="L28" s="97">
        <v>39902</v>
      </c>
      <c r="M28" s="62" t="s">
        <v>122</v>
      </c>
      <c r="N28" s="99" t="s">
        <v>5</v>
      </c>
      <c r="O28" s="101" t="s">
        <v>6</v>
      </c>
      <c r="P28" s="106"/>
    </row>
    <row r="29" spans="1:16" ht="38.25">
      <c r="A29" s="46">
        <v>26</v>
      </c>
      <c r="B29" s="46">
        <v>2009</v>
      </c>
      <c r="C29" s="46" t="s">
        <v>308</v>
      </c>
      <c r="D29" s="165" t="s">
        <v>7</v>
      </c>
      <c r="E29" s="48">
        <v>2000</v>
      </c>
      <c r="F29" s="46">
        <v>24</v>
      </c>
      <c r="G29" s="49" t="s">
        <v>32</v>
      </c>
      <c r="H29" s="46">
        <v>23006</v>
      </c>
      <c r="I29" s="50">
        <v>185</v>
      </c>
      <c r="J29" s="46">
        <v>2009</v>
      </c>
      <c r="K29" s="45">
        <v>44</v>
      </c>
      <c r="L29" s="97">
        <v>39902</v>
      </c>
      <c r="M29" s="62" t="s">
        <v>122</v>
      </c>
      <c r="N29" s="99" t="s">
        <v>8</v>
      </c>
      <c r="O29" s="101" t="s">
        <v>9</v>
      </c>
      <c r="P29" s="106"/>
    </row>
    <row r="30" spans="1:16" ht="38.25">
      <c r="A30" s="46">
        <v>27</v>
      </c>
      <c r="B30" s="46">
        <v>2009</v>
      </c>
      <c r="C30" s="46" t="s">
        <v>308</v>
      </c>
      <c r="D30" s="165" t="s">
        <v>17</v>
      </c>
      <c r="E30" s="48">
        <v>3300</v>
      </c>
      <c r="F30" s="46">
        <v>24</v>
      </c>
      <c r="G30" s="49" t="s">
        <v>32</v>
      </c>
      <c r="H30" s="46">
        <v>23006</v>
      </c>
      <c r="I30" s="50">
        <v>219</v>
      </c>
      <c r="J30" s="46">
        <v>2009</v>
      </c>
      <c r="K30" s="45">
        <v>9</v>
      </c>
      <c r="L30" s="97">
        <v>39903</v>
      </c>
      <c r="M30" s="62" t="s">
        <v>122</v>
      </c>
      <c r="N30" s="99" t="s">
        <v>18</v>
      </c>
      <c r="O30" s="101" t="s">
        <v>19</v>
      </c>
      <c r="P30" s="106"/>
    </row>
    <row r="31" spans="1:16" ht="38.25">
      <c r="A31" s="46">
        <v>28</v>
      </c>
      <c r="B31" s="46">
        <v>2009</v>
      </c>
      <c r="C31" s="46" t="s">
        <v>308</v>
      </c>
      <c r="D31" s="165" t="s">
        <v>170</v>
      </c>
      <c r="E31" s="48">
        <v>5061.75</v>
      </c>
      <c r="F31" s="46">
        <v>24</v>
      </c>
      <c r="G31" s="49" t="s">
        <v>32</v>
      </c>
      <c r="H31" s="46">
        <v>23006</v>
      </c>
      <c r="I31" s="50">
        <v>226</v>
      </c>
      <c r="J31" s="46">
        <v>2009</v>
      </c>
      <c r="K31" s="45">
        <v>1</v>
      </c>
      <c r="L31" s="97">
        <v>39909</v>
      </c>
      <c r="M31" s="62" t="s">
        <v>11</v>
      </c>
      <c r="N31" s="99" t="s">
        <v>171</v>
      </c>
      <c r="O31" s="101" t="s">
        <v>134</v>
      </c>
      <c r="P31" s="131" t="s">
        <v>79</v>
      </c>
    </row>
    <row r="32" spans="1:16" ht="12.75">
      <c r="A32" s="46">
        <v>29</v>
      </c>
      <c r="B32" s="46">
        <v>2009</v>
      </c>
      <c r="C32" s="46" t="s">
        <v>308</v>
      </c>
      <c r="D32" s="165" t="s">
        <v>184</v>
      </c>
      <c r="E32" s="48">
        <v>6180</v>
      </c>
      <c r="F32" s="46">
        <v>24</v>
      </c>
      <c r="G32" s="49" t="s">
        <v>32</v>
      </c>
      <c r="H32" s="46">
        <v>23006</v>
      </c>
      <c r="I32" s="50">
        <v>215</v>
      </c>
      <c r="J32" s="46">
        <v>2009</v>
      </c>
      <c r="K32" s="45">
        <v>12</v>
      </c>
      <c r="L32" s="97" t="s">
        <v>194</v>
      </c>
      <c r="M32" s="62" t="s">
        <v>11</v>
      </c>
      <c r="N32" s="99" t="s">
        <v>185</v>
      </c>
      <c r="O32" s="101" t="s">
        <v>186</v>
      </c>
      <c r="P32" s="130"/>
    </row>
    <row r="33" spans="1:16" ht="51">
      <c r="A33" s="46">
        <v>30</v>
      </c>
      <c r="B33" s="46">
        <v>2009</v>
      </c>
      <c r="C33" s="46" t="s">
        <v>308</v>
      </c>
      <c r="D33" s="165" t="s">
        <v>193</v>
      </c>
      <c r="E33" s="48">
        <v>567</v>
      </c>
      <c r="F33" s="46">
        <v>24</v>
      </c>
      <c r="G33" s="49" t="s">
        <v>32</v>
      </c>
      <c r="H33" s="46">
        <v>23006</v>
      </c>
      <c r="I33" s="50">
        <v>248</v>
      </c>
      <c r="J33" s="46">
        <v>2009</v>
      </c>
      <c r="K33" s="45">
        <v>62</v>
      </c>
      <c r="L33" s="97">
        <v>39926</v>
      </c>
      <c r="M33" s="62" t="s">
        <v>11</v>
      </c>
      <c r="N33" s="99" t="s">
        <v>195</v>
      </c>
      <c r="O33" s="101" t="s">
        <v>196</v>
      </c>
      <c r="P33" s="131" t="s">
        <v>79</v>
      </c>
    </row>
    <row r="34" spans="1:16" ht="63.75">
      <c r="A34" s="46">
        <v>31</v>
      </c>
      <c r="B34" s="46">
        <v>2009</v>
      </c>
      <c r="C34" s="46" t="s">
        <v>308</v>
      </c>
      <c r="D34" s="165" t="s">
        <v>201</v>
      </c>
      <c r="E34" s="48">
        <v>1280</v>
      </c>
      <c r="F34" s="46">
        <v>24</v>
      </c>
      <c r="G34" s="49" t="s">
        <v>32</v>
      </c>
      <c r="H34" s="46">
        <v>23006</v>
      </c>
      <c r="I34" s="50">
        <v>250</v>
      </c>
      <c r="J34" s="46">
        <v>2009</v>
      </c>
      <c r="K34" s="45">
        <v>31</v>
      </c>
      <c r="L34" s="97">
        <v>39926</v>
      </c>
      <c r="M34" s="62" t="s">
        <v>11</v>
      </c>
      <c r="N34" s="99" t="s">
        <v>202</v>
      </c>
      <c r="O34" s="101" t="s">
        <v>203</v>
      </c>
      <c r="P34" s="131" t="s">
        <v>79</v>
      </c>
    </row>
    <row r="35" spans="1:16" ht="38.25">
      <c r="A35" s="46">
        <v>32</v>
      </c>
      <c r="B35" s="46">
        <v>2009</v>
      </c>
      <c r="C35" s="46" t="s">
        <v>308</v>
      </c>
      <c r="D35" s="165" t="s">
        <v>543</v>
      </c>
      <c r="E35" s="48">
        <v>52</v>
      </c>
      <c r="F35" s="46">
        <v>24</v>
      </c>
      <c r="G35" s="49" t="s">
        <v>32</v>
      </c>
      <c r="H35" s="46">
        <v>23006</v>
      </c>
      <c r="I35" s="50">
        <v>263</v>
      </c>
      <c r="J35" s="46">
        <v>2009</v>
      </c>
      <c r="K35" s="45">
        <v>19</v>
      </c>
      <c r="L35" s="97">
        <v>39930</v>
      </c>
      <c r="M35" s="62" t="s">
        <v>11</v>
      </c>
      <c r="N35" s="61" t="s">
        <v>529</v>
      </c>
      <c r="O35" s="62" t="s">
        <v>530</v>
      </c>
      <c r="P35" s="109" t="s">
        <v>33</v>
      </c>
    </row>
    <row r="36" spans="1:16" ht="63.75">
      <c r="A36" s="46">
        <v>33</v>
      </c>
      <c r="B36" s="46">
        <v>2009</v>
      </c>
      <c r="C36" s="46" t="s">
        <v>308</v>
      </c>
      <c r="D36" s="165" t="s">
        <v>244</v>
      </c>
      <c r="E36" s="48">
        <v>900</v>
      </c>
      <c r="F36" s="46">
        <v>24</v>
      </c>
      <c r="G36" s="49" t="s">
        <v>32</v>
      </c>
      <c r="H36" s="46">
        <v>23006</v>
      </c>
      <c r="I36" s="50">
        <v>228</v>
      </c>
      <c r="J36" s="46">
        <v>2009</v>
      </c>
      <c r="K36" s="45">
        <v>91</v>
      </c>
      <c r="L36" s="97">
        <v>39933</v>
      </c>
      <c r="M36" s="62" t="s">
        <v>11</v>
      </c>
      <c r="N36" s="99" t="s">
        <v>245</v>
      </c>
      <c r="O36" s="101" t="s">
        <v>120</v>
      </c>
      <c r="P36" s="131" t="s">
        <v>79</v>
      </c>
    </row>
    <row r="37" spans="1:16" ht="51">
      <c r="A37" s="46">
        <v>34</v>
      </c>
      <c r="B37" s="46">
        <v>2009</v>
      </c>
      <c r="C37" s="46" t="s">
        <v>308</v>
      </c>
      <c r="D37" s="165" t="s">
        <v>246</v>
      </c>
      <c r="E37" s="48">
        <v>7200</v>
      </c>
      <c r="F37" s="46">
        <v>24</v>
      </c>
      <c r="G37" s="49" t="s">
        <v>32</v>
      </c>
      <c r="H37" s="46">
        <v>23006</v>
      </c>
      <c r="I37" s="50">
        <v>256</v>
      </c>
      <c r="J37" s="46">
        <v>2009</v>
      </c>
      <c r="K37" s="45">
        <v>17</v>
      </c>
      <c r="L37" s="97">
        <v>39933</v>
      </c>
      <c r="M37" s="62" t="s">
        <v>11</v>
      </c>
      <c r="N37" s="99" t="s">
        <v>247</v>
      </c>
      <c r="O37" s="101" t="s">
        <v>248</v>
      </c>
      <c r="P37" s="131" t="s">
        <v>79</v>
      </c>
    </row>
    <row r="38" spans="1:16" ht="63.75">
      <c r="A38" s="46">
        <v>35</v>
      </c>
      <c r="B38" s="46">
        <v>2009</v>
      </c>
      <c r="C38" s="46" t="s">
        <v>308</v>
      </c>
      <c r="D38" s="165" t="s">
        <v>249</v>
      </c>
      <c r="E38" s="48">
        <v>1060</v>
      </c>
      <c r="F38" s="46">
        <v>24</v>
      </c>
      <c r="G38" s="49" t="s">
        <v>32</v>
      </c>
      <c r="H38" s="46">
        <v>23006</v>
      </c>
      <c r="I38" s="50">
        <v>237</v>
      </c>
      <c r="J38" s="46">
        <v>2009</v>
      </c>
      <c r="K38" s="45">
        <v>82</v>
      </c>
      <c r="L38" s="97">
        <v>39931</v>
      </c>
      <c r="M38" s="62" t="s">
        <v>183</v>
      </c>
      <c r="N38" s="99" t="s">
        <v>250</v>
      </c>
      <c r="O38" s="101" t="s">
        <v>251</v>
      </c>
      <c r="P38" s="131" t="s">
        <v>79</v>
      </c>
    </row>
    <row r="39" spans="1:16" ht="63.75">
      <c r="A39" s="46">
        <v>36</v>
      </c>
      <c r="B39" s="46">
        <v>2009</v>
      </c>
      <c r="C39" s="46" t="s">
        <v>308</v>
      </c>
      <c r="D39" s="165" t="s">
        <v>252</v>
      </c>
      <c r="E39" s="48">
        <v>1576</v>
      </c>
      <c r="F39" s="46">
        <v>24</v>
      </c>
      <c r="G39" s="49" t="s">
        <v>32</v>
      </c>
      <c r="H39" s="46">
        <v>23006</v>
      </c>
      <c r="I39" s="50">
        <v>238</v>
      </c>
      <c r="J39" s="46">
        <v>2009</v>
      </c>
      <c r="K39" s="45">
        <v>27</v>
      </c>
      <c r="L39" s="97">
        <v>39931</v>
      </c>
      <c r="M39" s="62" t="s">
        <v>183</v>
      </c>
      <c r="N39" s="99" t="s">
        <v>253</v>
      </c>
      <c r="O39" s="101" t="s">
        <v>136</v>
      </c>
      <c r="P39" s="131" t="s">
        <v>79</v>
      </c>
    </row>
    <row r="40" spans="1:16" ht="38.25">
      <c r="A40" s="46">
        <v>37</v>
      </c>
      <c r="B40" s="46">
        <v>2009</v>
      </c>
      <c r="C40" s="46" t="s">
        <v>308</v>
      </c>
      <c r="D40" s="165" t="s">
        <v>14</v>
      </c>
      <c r="E40" s="48">
        <v>300</v>
      </c>
      <c r="F40" s="46">
        <v>24</v>
      </c>
      <c r="G40" s="49" t="s">
        <v>32</v>
      </c>
      <c r="H40" s="46">
        <v>23006</v>
      </c>
      <c r="I40" s="50">
        <v>295</v>
      </c>
      <c r="J40" s="46">
        <v>2009</v>
      </c>
      <c r="K40" s="45">
        <v>14</v>
      </c>
      <c r="L40" s="97">
        <v>39933</v>
      </c>
      <c r="M40" s="62" t="s">
        <v>183</v>
      </c>
      <c r="N40" s="99" t="s">
        <v>15</v>
      </c>
      <c r="O40" s="101" t="s">
        <v>16</v>
      </c>
      <c r="P40" s="131" t="s">
        <v>79</v>
      </c>
    </row>
    <row r="41" spans="1:16" ht="38.25">
      <c r="A41" s="46">
        <v>38</v>
      </c>
      <c r="B41" s="46">
        <v>2009</v>
      </c>
      <c r="C41" s="46" t="s">
        <v>308</v>
      </c>
      <c r="D41" s="165" t="s">
        <v>112</v>
      </c>
      <c r="E41" s="48">
        <v>6500</v>
      </c>
      <c r="F41" s="46">
        <v>24</v>
      </c>
      <c r="G41" s="49" t="s">
        <v>32</v>
      </c>
      <c r="H41" s="46">
        <v>23006</v>
      </c>
      <c r="I41" s="50">
        <v>279</v>
      </c>
      <c r="J41" s="46">
        <v>2009</v>
      </c>
      <c r="K41" s="45">
        <v>13</v>
      </c>
      <c r="L41" s="97">
        <v>39940</v>
      </c>
      <c r="M41" s="62" t="s">
        <v>183</v>
      </c>
      <c r="N41" s="99" t="s">
        <v>113</v>
      </c>
      <c r="O41" s="101" t="s">
        <v>114</v>
      </c>
      <c r="P41" s="131" t="s">
        <v>79</v>
      </c>
    </row>
    <row r="42" spans="1:16" ht="51">
      <c r="A42" s="46">
        <v>39</v>
      </c>
      <c r="B42" s="46">
        <v>2009</v>
      </c>
      <c r="C42" s="46" t="s">
        <v>308</v>
      </c>
      <c r="D42" s="165" t="s">
        <v>115</v>
      </c>
      <c r="E42" s="48">
        <v>1390</v>
      </c>
      <c r="F42" s="46">
        <v>24</v>
      </c>
      <c r="G42" s="49" t="s">
        <v>32</v>
      </c>
      <c r="H42" s="46">
        <v>23006</v>
      </c>
      <c r="I42" s="50">
        <v>260</v>
      </c>
      <c r="J42" s="46">
        <v>2009</v>
      </c>
      <c r="K42" s="45">
        <v>77</v>
      </c>
      <c r="L42" s="97">
        <v>39940</v>
      </c>
      <c r="M42" s="62" t="s">
        <v>183</v>
      </c>
      <c r="N42" s="99" t="s">
        <v>116</v>
      </c>
      <c r="O42" s="101" t="s">
        <v>117</v>
      </c>
      <c r="P42" s="131" t="s">
        <v>79</v>
      </c>
    </row>
    <row r="43" spans="1:16" ht="38.25">
      <c r="A43" s="46">
        <v>40</v>
      </c>
      <c r="B43" s="46">
        <v>2009</v>
      </c>
      <c r="C43" s="46" t="s">
        <v>308</v>
      </c>
      <c r="D43" s="165" t="s">
        <v>218</v>
      </c>
      <c r="E43" s="48">
        <v>11550</v>
      </c>
      <c r="F43" s="46">
        <v>24</v>
      </c>
      <c r="G43" s="49" t="s">
        <v>310</v>
      </c>
      <c r="H43" s="46">
        <v>23006</v>
      </c>
      <c r="I43" s="50">
        <v>65</v>
      </c>
      <c r="J43" s="46">
        <v>2009</v>
      </c>
      <c r="K43" s="45">
        <v>47</v>
      </c>
      <c r="L43" s="97"/>
      <c r="M43" s="62" t="s">
        <v>183</v>
      </c>
      <c r="N43" s="99" t="s">
        <v>219</v>
      </c>
      <c r="O43" s="101" t="s">
        <v>220</v>
      </c>
      <c r="P43" s="109" t="s">
        <v>221</v>
      </c>
    </row>
    <row r="44" spans="1:16" ht="38.25">
      <c r="A44" s="46">
        <v>41</v>
      </c>
      <c r="B44" s="46">
        <v>2009</v>
      </c>
      <c r="C44" s="46" t="s">
        <v>308</v>
      </c>
      <c r="D44" s="165" t="s">
        <v>178</v>
      </c>
      <c r="E44" s="48">
        <v>7200</v>
      </c>
      <c r="F44" s="46">
        <v>24</v>
      </c>
      <c r="G44" s="49" t="s">
        <v>32</v>
      </c>
      <c r="H44" s="46">
        <v>23006</v>
      </c>
      <c r="I44" s="50">
        <v>287</v>
      </c>
      <c r="J44" s="46">
        <v>2009</v>
      </c>
      <c r="K44" s="45">
        <v>60</v>
      </c>
      <c r="L44" s="97">
        <v>39945</v>
      </c>
      <c r="M44" s="62" t="s">
        <v>183</v>
      </c>
      <c r="N44" s="99" t="s">
        <v>113</v>
      </c>
      <c r="O44" s="101" t="s">
        <v>114</v>
      </c>
      <c r="P44" s="131" t="s">
        <v>79</v>
      </c>
    </row>
    <row r="45" spans="1:36" s="104" customFormat="1" ht="63.75">
      <c r="A45" s="46">
        <v>42</v>
      </c>
      <c r="B45" s="46">
        <v>2009</v>
      </c>
      <c r="C45" s="46" t="s">
        <v>308</v>
      </c>
      <c r="D45" s="165" t="s">
        <v>109</v>
      </c>
      <c r="E45" s="48">
        <v>5220</v>
      </c>
      <c r="F45" s="46">
        <v>24</v>
      </c>
      <c r="G45" s="49" t="s">
        <v>32</v>
      </c>
      <c r="H45" s="46">
        <v>23006</v>
      </c>
      <c r="I45" s="50">
        <v>302</v>
      </c>
      <c r="J45" s="46">
        <v>2009</v>
      </c>
      <c r="K45" s="45">
        <v>70</v>
      </c>
      <c r="L45" s="97">
        <v>39948</v>
      </c>
      <c r="M45" s="62" t="s">
        <v>183</v>
      </c>
      <c r="N45" s="99" t="s">
        <v>110</v>
      </c>
      <c r="O45" s="101" t="s">
        <v>111</v>
      </c>
      <c r="P45" s="131" t="s">
        <v>79</v>
      </c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</row>
    <row r="46" spans="1:16" ht="51">
      <c r="A46" s="46">
        <v>43</v>
      </c>
      <c r="B46" s="46">
        <v>2009</v>
      </c>
      <c r="C46" s="46" t="s">
        <v>308</v>
      </c>
      <c r="D46" s="165" t="s">
        <v>34</v>
      </c>
      <c r="E46" s="48">
        <v>5700</v>
      </c>
      <c r="F46" s="46">
        <v>24</v>
      </c>
      <c r="G46" s="49" t="s">
        <v>32</v>
      </c>
      <c r="H46" s="46">
        <v>23006</v>
      </c>
      <c r="I46" s="50">
        <v>306</v>
      </c>
      <c r="J46" s="46">
        <v>2009</v>
      </c>
      <c r="K46" s="45">
        <v>58</v>
      </c>
      <c r="L46" s="97">
        <v>39953</v>
      </c>
      <c r="M46" s="62" t="s">
        <v>183</v>
      </c>
      <c r="N46" s="99" t="s">
        <v>35</v>
      </c>
      <c r="O46" s="101" t="s">
        <v>36</v>
      </c>
      <c r="P46" s="131" t="s">
        <v>79</v>
      </c>
    </row>
    <row r="47" spans="1:16" ht="63.75">
      <c r="A47" s="46">
        <v>44</v>
      </c>
      <c r="B47" s="46">
        <v>2009</v>
      </c>
      <c r="C47" s="46" t="s">
        <v>308</v>
      </c>
      <c r="D47" s="165" t="s">
        <v>37</v>
      </c>
      <c r="E47" s="48">
        <v>6596.4</v>
      </c>
      <c r="F47" s="46">
        <v>24</v>
      </c>
      <c r="G47" s="49" t="s">
        <v>32</v>
      </c>
      <c r="H47" s="46">
        <v>23006</v>
      </c>
      <c r="I47" s="50">
        <v>343</v>
      </c>
      <c r="J47" s="46">
        <v>2009</v>
      </c>
      <c r="K47" s="45">
        <v>66</v>
      </c>
      <c r="L47" s="97">
        <v>39953</v>
      </c>
      <c r="M47" s="62" t="s">
        <v>183</v>
      </c>
      <c r="N47" s="99" t="s">
        <v>164</v>
      </c>
      <c r="O47" s="101" t="s">
        <v>165</v>
      </c>
      <c r="P47" s="131" t="s">
        <v>79</v>
      </c>
    </row>
    <row r="48" spans="1:36" ht="12.75">
      <c r="A48" s="46">
        <v>45</v>
      </c>
      <c r="B48" s="46">
        <v>2009</v>
      </c>
      <c r="C48" s="46" t="s">
        <v>308</v>
      </c>
      <c r="D48" s="165" t="s">
        <v>222</v>
      </c>
      <c r="E48" s="48">
        <v>996</v>
      </c>
      <c r="F48" s="46">
        <v>24</v>
      </c>
      <c r="G48" s="49" t="s">
        <v>32</v>
      </c>
      <c r="H48" s="46">
        <v>23006</v>
      </c>
      <c r="I48" s="50">
        <v>356</v>
      </c>
      <c r="J48" s="46">
        <v>2009</v>
      </c>
      <c r="K48" s="45">
        <v>35</v>
      </c>
      <c r="L48" s="115">
        <v>39960</v>
      </c>
      <c r="M48" s="62" t="s">
        <v>183</v>
      </c>
      <c r="N48" s="116"/>
      <c r="O48" s="117"/>
      <c r="P48" s="159" t="s">
        <v>33</v>
      </c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</row>
    <row r="49" spans="1:16" ht="38.25">
      <c r="A49" s="46">
        <v>46</v>
      </c>
      <c r="B49" s="46">
        <v>2009</v>
      </c>
      <c r="C49" s="46" t="s">
        <v>308</v>
      </c>
      <c r="D49" s="165" t="s">
        <v>23</v>
      </c>
      <c r="E49" s="48">
        <v>1200</v>
      </c>
      <c r="F49" s="46">
        <v>24</v>
      </c>
      <c r="G49" s="49" t="s">
        <v>32</v>
      </c>
      <c r="H49" s="46">
        <v>23006</v>
      </c>
      <c r="I49" s="50">
        <v>303</v>
      </c>
      <c r="J49" s="46">
        <v>2009</v>
      </c>
      <c r="K49" s="45">
        <v>14</v>
      </c>
      <c r="L49" s="97">
        <v>39958</v>
      </c>
      <c r="M49" s="62" t="s">
        <v>183</v>
      </c>
      <c r="N49" s="99" t="s">
        <v>24</v>
      </c>
      <c r="O49" s="101" t="s">
        <v>25</v>
      </c>
      <c r="P49" s="131" t="s">
        <v>79</v>
      </c>
    </row>
    <row r="50" spans="1:16" ht="63.75">
      <c r="A50" s="46">
        <v>47</v>
      </c>
      <c r="B50" s="46">
        <v>2009</v>
      </c>
      <c r="C50" s="46" t="s">
        <v>308</v>
      </c>
      <c r="D50" s="165" t="s">
        <v>26</v>
      </c>
      <c r="E50" s="48">
        <v>3152</v>
      </c>
      <c r="F50" s="46">
        <v>24</v>
      </c>
      <c r="G50" s="49" t="s">
        <v>32</v>
      </c>
      <c r="H50" s="46">
        <v>23006</v>
      </c>
      <c r="I50" s="50">
        <v>286</v>
      </c>
      <c r="J50" s="46">
        <v>2009</v>
      </c>
      <c r="K50" s="45">
        <v>15</v>
      </c>
      <c r="L50" s="97">
        <v>39958</v>
      </c>
      <c r="M50" s="62" t="s">
        <v>183</v>
      </c>
      <c r="N50" s="99" t="s">
        <v>27</v>
      </c>
      <c r="O50" s="101" t="s">
        <v>28</v>
      </c>
      <c r="P50" s="131" t="s">
        <v>79</v>
      </c>
    </row>
    <row r="51" spans="1:16" ht="51">
      <c r="A51" s="46">
        <v>48</v>
      </c>
      <c r="B51" s="46">
        <v>2009</v>
      </c>
      <c r="C51" s="46" t="s">
        <v>308</v>
      </c>
      <c r="D51" s="165" t="s">
        <v>29</v>
      </c>
      <c r="E51" s="48">
        <v>1790</v>
      </c>
      <c r="F51" s="46">
        <v>24</v>
      </c>
      <c r="G51" s="49" t="s">
        <v>32</v>
      </c>
      <c r="H51" s="46">
        <v>23006</v>
      </c>
      <c r="I51" s="50">
        <v>324</v>
      </c>
      <c r="J51" s="46">
        <v>2009</v>
      </c>
      <c r="K51" s="45">
        <v>30</v>
      </c>
      <c r="L51" s="97">
        <v>39958</v>
      </c>
      <c r="M51" s="62" t="s">
        <v>183</v>
      </c>
      <c r="N51" s="99" t="s">
        <v>30</v>
      </c>
      <c r="O51" s="101" t="s">
        <v>138</v>
      </c>
      <c r="P51" s="131" t="s">
        <v>79</v>
      </c>
    </row>
    <row r="52" spans="1:16" ht="51">
      <c r="A52" s="46">
        <v>49</v>
      </c>
      <c r="B52" s="46">
        <v>2009</v>
      </c>
      <c r="C52" s="46" t="s">
        <v>308</v>
      </c>
      <c r="D52" s="165" t="s">
        <v>155</v>
      </c>
      <c r="E52" s="48">
        <v>3040</v>
      </c>
      <c r="F52" s="46">
        <v>24</v>
      </c>
      <c r="G52" s="49" t="s">
        <v>32</v>
      </c>
      <c r="H52" s="46">
        <v>23006</v>
      </c>
      <c r="I52" s="50">
        <v>348</v>
      </c>
      <c r="J52" s="46">
        <v>2009</v>
      </c>
      <c r="K52" s="45">
        <v>99</v>
      </c>
      <c r="L52" s="97">
        <v>39966</v>
      </c>
      <c r="M52" s="62" t="s">
        <v>224</v>
      </c>
      <c r="N52" s="99" t="s">
        <v>110</v>
      </c>
      <c r="O52" s="101" t="s">
        <v>111</v>
      </c>
      <c r="P52" s="131" t="s">
        <v>79</v>
      </c>
    </row>
    <row r="53" spans="1:16" ht="38.25">
      <c r="A53" s="46">
        <v>50</v>
      </c>
      <c r="B53" s="46">
        <v>2009</v>
      </c>
      <c r="C53" s="46" t="s">
        <v>308</v>
      </c>
      <c r="D53" s="165" t="s">
        <v>214</v>
      </c>
      <c r="E53" s="48">
        <v>1646</v>
      </c>
      <c r="F53" s="46">
        <v>24</v>
      </c>
      <c r="G53" s="49" t="s">
        <v>32</v>
      </c>
      <c r="H53" s="46">
        <v>23006</v>
      </c>
      <c r="I53" s="50">
        <v>355</v>
      </c>
      <c r="J53" s="46">
        <v>2009</v>
      </c>
      <c r="K53" s="45">
        <v>91</v>
      </c>
      <c r="L53" s="97">
        <v>39953</v>
      </c>
      <c r="M53" s="62" t="s">
        <v>224</v>
      </c>
      <c r="N53" s="99" t="s">
        <v>211</v>
      </c>
      <c r="O53" s="101" t="s">
        <v>212</v>
      </c>
      <c r="P53" s="106" t="s">
        <v>213</v>
      </c>
    </row>
    <row r="54" spans="1:16" ht="63.75">
      <c r="A54" s="46">
        <v>51</v>
      </c>
      <c r="B54" s="46">
        <v>2009</v>
      </c>
      <c r="C54" s="46" t="s">
        <v>308</v>
      </c>
      <c r="D54" s="165" t="s">
        <v>166</v>
      </c>
      <c r="E54" s="48">
        <v>1780</v>
      </c>
      <c r="F54" s="46">
        <v>24</v>
      </c>
      <c r="G54" s="49" t="s">
        <v>32</v>
      </c>
      <c r="H54" s="46">
        <v>23006</v>
      </c>
      <c r="I54" s="50">
        <v>374</v>
      </c>
      <c r="J54" s="46">
        <v>2009</v>
      </c>
      <c r="K54" s="45">
        <v>17</v>
      </c>
      <c r="L54" s="97">
        <v>39973</v>
      </c>
      <c r="M54" s="62" t="s">
        <v>224</v>
      </c>
      <c r="N54" s="99" t="s">
        <v>110</v>
      </c>
      <c r="O54" s="101" t="s">
        <v>111</v>
      </c>
      <c r="P54" s="131" t="s">
        <v>79</v>
      </c>
    </row>
    <row r="55" spans="1:16" ht="38.25">
      <c r="A55" s="46">
        <v>52</v>
      </c>
      <c r="B55" s="46">
        <v>2009</v>
      </c>
      <c r="C55" s="46" t="s">
        <v>308</v>
      </c>
      <c r="D55" s="165" t="s">
        <v>197</v>
      </c>
      <c r="E55" s="48">
        <v>1584.1</v>
      </c>
      <c r="F55" s="46">
        <v>24</v>
      </c>
      <c r="G55" s="49" t="s">
        <v>32</v>
      </c>
      <c r="H55" s="46">
        <v>23006</v>
      </c>
      <c r="I55" s="50">
        <v>299</v>
      </c>
      <c r="J55" s="46">
        <v>2009</v>
      </c>
      <c r="K55" s="45">
        <v>94</v>
      </c>
      <c r="L55" s="97">
        <v>39974</v>
      </c>
      <c r="M55" s="62" t="s">
        <v>224</v>
      </c>
      <c r="N55" s="99" t="s">
        <v>198</v>
      </c>
      <c r="O55" s="101" t="s">
        <v>199</v>
      </c>
      <c r="P55" s="106"/>
    </row>
    <row r="56" spans="1:16" ht="63.75">
      <c r="A56" s="46">
        <v>53</v>
      </c>
      <c r="B56" s="46">
        <v>2009</v>
      </c>
      <c r="C56" s="46" t="s">
        <v>308</v>
      </c>
      <c r="D56" s="165" t="s">
        <v>163</v>
      </c>
      <c r="E56" s="48">
        <v>1350</v>
      </c>
      <c r="F56" s="46">
        <v>24</v>
      </c>
      <c r="G56" s="49" t="s">
        <v>32</v>
      </c>
      <c r="H56" s="46">
        <v>23006</v>
      </c>
      <c r="I56" s="50">
        <v>383</v>
      </c>
      <c r="J56" s="46">
        <v>2009</v>
      </c>
      <c r="K56" s="45"/>
      <c r="L56" s="97">
        <v>39983</v>
      </c>
      <c r="M56" s="62" t="s">
        <v>224</v>
      </c>
      <c r="N56" s="99" t="s">
        <v>245</v>
      </c>
      <c r="O56" s="101" t="s">
        <v>120</v>
      </c>
      <c r="P56" s="131" t="s">
        <v>79</v>
      </c>
    </row>
    <row r="57" spans="1:16" ht="25.5">
      <c r="A57" s="46">
        <v>54</v>
      </c>
      <c r="B57" s="46">
        <v>2009</v>
      </c>
      <c r="C57" s="46" t="s">
        <v>308</v>
      </c>
      <c r="D57" s="165" t="s">
        <v>233</v>
      </c>
      <c r="E57" s="48">
        <v>545.24</v>
      </c>
      <c r="F57" s="46">
        <v>24</v>
      </c>
      <c r="G57" s="49" t="s">
        <v>32</v>
      </c>
      <c r="H57" s="46">
        <v>23006</v>
      </c>
      <c r="I57" s="50">
        <v>301</v>
      </c>
      <c r="J57" s="46">
        <v>2009</v>
      </c>
      <c r="K57" s="45">
        <v>25</v>
      </c>
      <c r="L57" s="97">
        <v>39938</v>
      </c>
      <c r="M57" s="62" t="s">
        <v>41</v>
      </c>
      <c r="N57" s="99" t="s">
        <v>234</v>
      </c>
      <c r="O57" s="101" t="s">
        <v>235</v>
      </c>
      <c r="P57" s="106" t="s">
        <v>213</v>
      </c>
    </row>
    <row r="58" spans="1:16" ht="51">
      <c r="A58" s="46">
        <v>55</v>
      </c>
      <c r="B58" s="46">
        <v>2009</v>
      </c>
      <c r="C58" s="46" t="s">
        <v>308</v>
      </c>
      <c r="D58" s="165" t="s">
        <v>238</v>
      </c>
      <c r="E58" s="48">
        <v>3440</v>
      </c>
      <c r="F58" s="46">
        <v>24</v>
      </c>
      <c r="G58" s="49" t="s">
        <v>32</v>
      </c>
      <c r="H58" s="46">
        <v>23006</v>
      </c>
      <c r="I58" s="50">
        <v>413</v>
      </c>
      <c r="J58" s="46">
        <v>2009</v>
      </c>
      <c r="K58" s="45">
        <v>86</v>
      </c>
      <c r="L58" s="97">
        <v>39980</v>
      </c>
      <c r="M58" s="62" t="s">
        <v>41</v>
      </c>
      <c r="N58" s="99" t="s">
        <v>239</v>
      </c>
      <c r="O58" s="101" t="s">
        <v>111</v>
      </c>
      <c r="P58" s="131" t="s">
        <v>79</v>
      </c>
    </row>
    <row r="59" spans="1:16" ht="51">
      <c r="A59" s="46">
        <v>56</v>
      </c>
      <c r="B59" s="46">
        <v>2009</v>
      </c>
      <c r="C59" s="46" t="s">
        <v>308</v>
      </c>
      <c r="D59" s="165" t="s">
        <v>146</v>
      </c>
      <c r="E59" s="48">
        <v>1520</v>
      </c>
      <c r="F59" s="46">
        <v>24</v>
      </c>
      <c r="G59" s="49" t="s">
        <v>32</v>
      </c>
      <c r="H59" s="46">
        <v>23006</v>
      </c>
      <c r="I59" s="50">
        <v>383</v>
      </c>
      <c r="J59" s="46">
        <v>2009</v>
      </c>
      <c r="K59" s="45">
        <v>16</v>
      </c>
      <c r="L59" s="97">
        <v>39994</v>
      </c>
      <c r="M59" s="62" t="s">
        <v>41</v>
      </c>
      <c r="N59" s="99" t="s">
        <v>110</v>
      </c>
      <c r="O59" s="101" t="s">
        <v>111</v>
      </c>
      <c r="P59" s="131" t="s">
        <v>79</v>
      </c>
    </row>
    <row r="60" spans="1:16" ht="38.25">
      <c r="A60" s="46">
        <v>57</v>
      </c>
      <c r="B60" s="46">
        <v>2009</v>
      </c>
      <c r="C60" s="46" t="s">
        <v>308</v>
      </c>
      <c r="D60" s="165" t="s">
        <v>303</v>
      </c>
      <c r="E60" s="48">
        <v>5000</v>
      </c>
      <c r="F60" s="46">
        <v>24</v>
      </c>
      <c r="G60" s="49" t="s">
        <v>32</v>
      </c>
      <c r="H60" s="46">
        <v>23006</v>
      </c>
      <c r="I60" s="50">
        <v>161</v>
      </c>
      <c r="J60" s="46">
        <v>2009</v>
      </c>
      <c r="K60" s="45">
        <v>95</v>
      </c>
      <c r="L60" s="97">
        <v>39994</v>
      </c>
      <c r="M60" s="62" t="s">
        <v>41</v>
      </c>
      <c r="N60" s="99" t="s">
        <v>304</v>
      </c>
      <c r="O60" s="101" t="s">
        <v>305</v>
      </c>
      <c r="P60" s="131"/>
    </row>
    <row r="61" spans="1:16" ht="51">
      <c r="A61" s="46">
        <v>58</v>
      </c>
      <c r="B61" s="46">
        <v>2009</v>
      </c>
      <c r="C61" s="46" t="s">
        <v>308</v>
      </c>
      <c r="D61" s="165" t="s">
        <v>0</v>
      </c>
      <c r="E61" s="48">
        <v>4100</v>
      </c>
      <c r="F61" s="46">
        <v>24</v>
      </c>
      <c r="G61" s="49" t="s">
        <v>32</v>
      </c>
      <c r="H61" s="46">
        <v>23006</v>
      </c>
      <c r="I61" s="50">
        <v>415</v>
      </c>
      <c r="J61" s="46">
        <v>2009</v>
      </c>
      <c r="K61" s="45">
        <v>75</v>
      </c>
      <c r="L61" s="97">
        <v>40000</v>
      </c>
      <c r="M61" s="62" t="s">
        <v>41</v>
      </c>
      <c r="N61" s="99" t="s">
        <v>116</v>
      </c>
      <c r="O61" s="101" t="s">
        <v>117</v>
      </c>
      <c r="P61" s="131" t="s">
        <v>79</v>
      </c>
    </row>
    <row r="62" spans="1:16" ht="51">
      <c r="A62" s="46">
        <v>59</v>
      </c>
      <c r="B62" s="46">
        <v>2009</v>
      </c>
      <c r="C62" s="46" t="s">
        <v>308</v>
      </c>
      <c r="D62" s="165" t="s">
        <v>47</v>
      </c>
      <c r="E62" s="48">
        <v>1800</v>
      </c>
      <c r="F62" s="46">
        <v>24</v>
      </c>
      <c r="G62" s="49" t="s">
        <v>32</v>
      </c>
      <c r="H62" s="46">
        <v>230006</v>
      </c>
      <c r="I62" s="50">
        <v>453</v>
      </c>
      <c r="J62" s="46">
        <v>2009</v>
      </c>
      <c r="K62" s="45">
        <v>28</v>
      </c>
      <c r="L62" s="97">
        <v>40007</v>
      </c>
      <c r="M62" s="62" t="s">
        <v>41</v>
      </c>
      <c r="N62" s="99" t="s">
        <v>245</v>
      </c>
      <c r="O62" s="101" t="s">
        <v>120</v>
      </c>
      <c r="P62" s="131" t="s">
        <v>79</v>
      </c>
    </row>
    <row r="63" spans="1:16" ht="38.25">
      <c r="A63" s="46">
        <v>60</v>
      </c>
      <c r="B63" s="46">
        <v>2009</v>
      </c>
      <c r="C63" s="46" t="s">
        <v>308</v>
      </c>
      <c r="D63" s="165" t="s">
        <v>60</v>
      </c>
      <c r="E63" s="48">
        <v>3000</v>
      </c>
      <c r="F63" s="46">
        <v>24</v>
      </c>
      <c r="G63" s="49" t="s">
        <v>32</v>
      </c>
      <c r="H63" s="46">
        <v>23006</v>
      </c>
      <c r="I63" s="50">
        <v>390</v>
      </c>
      <c r="J63" s="46">
        <v>2009</v>
      </c>
      <c r="K63" s="45">
        <v>18</v>
      </c>
      <c r="L63" s="97">
        <v>40018</v>
      </c>
      <c r="M63" s="62" t="s">
        <v>41</v>
      </c>
      <c r="N63" s="99" t="s">
        <v>61</v>
      </c>
      <c r="O63" s="101" t="s">
        <v>62</v>
      </c>
      <c r="P63" s="131" t="s">
        <v>79</v>
      </c>
    </row>
    <row r="64" spans="1:16" ht="51">
      <c r="A64" s="46">
        <v>61</v>
      </c>
      <c r="B64" s="46">
        <v>2009</v>
      </c>
      <c r="C64" s="46" t="s">
        <v>308</v>
      </c>
      <c r="D64" s="165" t="s">
        <v>53</v>
      </c>
      <c r="E64" s="48">
        <v>7528.21</v>
      </c>
      <c r="F64" s="46">
        <v>24</v>
      </c>
      <c r="G64" s="49" t="s">
        <v>32</v>
      </c>
      <c r="H64" s="46">
        <v>23006</v>
      </c>
      <c r="I64" s="50">
        <v>420</v>
      </c>
      <c r="J64" s="46">
        <v>2009</v>
      </c>
      <c r="K64" s="45">
        <v>88</v>
      </c>
      <c r="L64" s="97">
        <v>40018</v>
      </c>
      <c r="M64" s="62" t="s">
        <v>41</v>
      </c>
      <c r="N64" s="99" t="s">
        <v>84</v>
      </c>
      <c r="O64" s="101" t="s">
        <v>85</v>
      </c>
      <c r="P64" s="131" t="s">
        <v>79</v>
      </c>
    </row>
    <row r="65" spans="1:16" ht="63.75">
      <c r="A65" s="46">
        <v>62</v>
      </c>
      <c r="B65" s="46">
        <v>2009</v>
      </c>
      <c r="C65" s="46" t="s">
        <v>308</v>
      </c>
      <c r="D65" s="165" t="s">
        <v>22</v>
      </c>
      <c r="E65" s="48">
        <v>4541</v>
      </c>
      <c r="F65" s="46">
        <v>24</v>
      </c>
      <c r="G65" s="49" t="s">
        <v>32</v>
      </c>
      <c r="H65" s="46">
        <v>23006</v>
      </c>
      <c r="I65" s="50">
        <v>444</v>
      </c>
      <c r="J65" s="46">
        <v>2009</v>
      </c>
      <c r="K65" s="45">
        <v>37</v>
      </c>
      <c r="L65" s="97">
        <v>40024</v>
      </c>
      <c r="M65" s="62" t="s">
        <v>41</v>
      </c>
      <c r="N65" s="99" t="s">
        <v>169</v>
      </c>
      <c r="O65" s="101" t="s">
        <v>242</v>
      </c>
      <c r="P65" s="131" t="s">
        <v>79</v>
      </c>
    </row>
    <row r="66" spans="1:16" ht="12.75">
      <c r="A66" s="46">
        <v>63</v>
      </c>
      <c r="B66" s="46">
        <v>2009</v>
      </c>
      <c r="C66" s="46" t="s">
        <v>308</v>
      </c>
      <c r="D66" s="165" t="s">
        <v>173</v>
      </c>
      <c r="E66" s="48">
        <v>114184.28</v>
      </c>
      <c r="F66" s="46">
        <v>24</v>
      </c>
      <c r="G66" s="49" t="s">
        <v>174</v>
      </c>
      <c r="H66" s="46">
        <v>23006</v>
      </c>
      <c r="I66" s="50">
        <v>186</v>
      </c>
      <c r="J66" s="46">
        <v>2009</v>
      </c>
      <c r="K66" s="45">
        <v>99</v>
      </c>
      <c r="L66" s="97"/>
      <c r="M66" s="62" t="s">
        <v>41</v>
      </c>
      <c r="N66" s="99" t="s">
        <v>175</v>
      </c>
      <c r="O66" s="101" t="s">
        <v>176</v>
      </c>
      <c r="P66" s="106"/>
    </row>
    <row r="67" spans="1:16" ht="51">
      <c r="A67" s="46">
        <v>64</v>
      </c>
      <c r="B67" s="46">
        <v>2009</v>
      </c>
      <c r="C67" s="46" t="s">
        <v>308</v>
      </c>
      <c r="D67" s="165" t="s">
        <v>168</v>
      </c>
      <c r="E67" s="48">
        <v>4541</v>
      </c>
      <c r="F67" s="46">
        <v>24</v>
      </c>
      <c r="G67" s="49" t="s">
        <v>32</v>
      </c>
      <c r="H67" s="46">
        <v>23006</v>
      </c>
      <c r="I67" s="50">
        <v>448</v>
      </c>
      <c r="J67" s="46">
        <v>2009</v>
      </c>
      <c r="K67" s="45">
        <v>15</v>
      </c>
      <c r="L67" s="97"/>
      <c r="M67" s="62" t="s">
        <v>515</v>
      </c>
      <c r="N67" s="99" t="s">
        <v>169</v>
      </c>
      <c r="O67" s="101" t="s">
        <v>242</v>
      </c>
      <c r="P67" s="131" t="s">
        <v>79</v>
      </c>
    </row>
    <row r="68" spans="1:16" ht="38.25">
      <c r="A68" s="46">
        <v>65</v>
      </c>
      <c r="B68" s="46">
        <v>2009</v>
      </c>
      <c r="C68" s="46" t="s">
        <v>308</v>
      </c>
      <c r="D68" s="165" t="s">
        <v>318</v>
      </c>
      <c r="E68" s="48">
        <v>770</v>
      </c>
      <c r="F68" s="46">
        <v>24</v>
      </c>
      <c r="G68" s="49" t="s">
        <v>32</v>
      </c>
      <c r="H68" s="46">
        <v>23006</v>
      </c>
      <c r="I68" s="50">
        <v>426</v>
      </c>
      <c r="J68" s="46">
        <v>2009</v>
      </c>
      <c r="K68" s="45">
        <v>55</v>
      </c>
      <c r="L68" s="97">
        <v>39983</v>
      </c>
      <c r="M68" s="62" t="s">
        <v>515</v>
      </c>
      <c r="N68" s="61" t="s">
        <v>320</v>
      </c>
      <c r="O68" s="62" t="s">
        <v>321</v>
      </c>
      <c r="P68" s="131" t="s">
        <v>322</v>
      </c>
    </row>
    <row r="69" spans="1:16" ht="38.25">
      <c r="A69" s="46">
        <v>66</v>
      </c>
      <c r="B69" s="46">
        <v>2009</v>
      </c>
      <c r="C69" s="46" t="s">
        <v>308</v>
      </c>
      <c r="D69" s="165" t="s">
        <v>319</v>
      </c>
      <c r="E69" s="48">
        <v>400</v>
      </c>
      <c r="F69" s="46">
        <v>24</v>
      </c>
      <c r="G69" s="49" t="s">
        <v>32</v>
      </c>
      <c r="H69" s="46">
        <v>23006</v>
      </c>
      <c r="I69" s="50">
        <v>162</v>
      </c>
      <c r="J69" s="46">
        <v>2009</v>
      </c>
      <c r="K69" s="45">
        <v>30</v>
      </c>
      <c r="L69" s="63">
        <v>39877</v>
      </c>
      <c r="M69" s="62" t="s">
        <v>515</v>
      </c>
      <c r="N69" s="61" t="s">
        <v>320</v>
      </c>
      <c r="O69" s="62" t="s">
        <v>321</v>
      </c>
      <c r="P69" s="131" t="s">
        <v>322</v>
      </c>
    </row>
    <row r="70" spans="1:16" ht="25.5">
      <c r="A70" s="46">
        <v>67</v>
      </c>
      <c r="B70" s="46">
        <v>2009</v>
      </c>
      <c r="C70" s="46" t="s">
        <v>308</v>
      </c>
      <c r="D70" s="165" t="s">
        <v>327</v>
      </c>
      <c r="E70" s="48">
        <v>0</v>
      </c>
      <c r="F70" s="46">
        <v>24</v>
      </c>
      <c r="G70" s="49" t="s">
        <v>32</v>
      </c>
      <c r="H70" s="46">
        <v>23006</v>
      </c>
      <c r="I70" s="50">
        <v>519</v>
      </c>
      <c r="J70" s="46">
        <v>2009</v>
      </c>
      <c r="K70" s="45">
        <v>80</v>
      </c>
      <c r="L70" s="97"/>
      <c r="M70" s="163" t="s">
        <v>557</v>
      </c>
      <c r="N70" s="61" t="s">
        <v>503</v>
      </c>
      <c r="O70" s="62" t="s">
        <v>503</v>
      </c>
      <c r="P70" s="109" t="s">
        <v>63</v>
      </c>
    </row>
    <row r="71" spans="1:16" ht="63.75">
      <c r="A71" s="46">
        <v>68</v>
      </c>
      <c r="B71" s="46">
        <v>2009</v>
      </c>
      <c r="C71" s="46" t="s">
        <v>308</v>
      </c>
      <c r="D71" s="165" t="s">
        <v>328</v>
      </c>
      <c r="E71" s="48">
        <v>750</v>
      </c>
      <c r="F71" s="46">
        <v>24</v>
      </c>
      <c r="G71" s="49" t="s">
        <v>32</v>
      </c>
      <c r="H71" s="46">
        <v>23006</v>
      </c>
      <c r="I71" s="50">
        <v>569</v>
      </c>
      <c r="J71" s="46">
        <v>2009</v>
      </c>
      <c r="K71" s="45">
        <v>67</v>
      </c>
      <c r="L71" s="97">
        <v>40046</v>
      </c>
      <c r="M71" s="62" t="s">
        <v>515</v>
      </c>
      <c r="N71" s="99" t="s">
        <v>329</v>
      </c>
      <c r="O71" s="101" t="s">
        <v>120</v>
      </c>
      <c r="P71" s="131" t="s">
        <v>79</v>
      </c>
    </row>
    <row r="72" spans="1:16" ht="53.25" customHeight="1">
      <c r="A72" s="46">
        <v>69</v>
      </c>
      <c r="B72" s="46">
        <v>2009</v>
      </c>
      <c r="C72" s="46" t="s">
        <v>308</v>
      </c>
      <c r="D72" s="165" t="s">
        <v>335</v>
      </c>
      <c r="E72" s="48">
        <v>300</v>
      </c>
      <c r="F72" s="46">
        <v>24</v>
      </c>
      <c r="G72" s="49" t="s">
        <v>32</v>
      </c>
      <c r="H72" s="46">
        <v>23006</v>
      </c>
      <c r="I72" s="50">
        <v>707</v>
      </c>
      <c r="J72" s="46">
        <v>2009</v>
      </c>
      <c r="K72" s="45">
        <v>16</v>
      </c>
      <c r="L72" s="97">
        <v>40044</v>
      </c>
      <c r="M72" s="62" t="s">
        <v>515</v>
      </c>
      <c r="N72" s="99" t="s">
        <v>329</v>
      </c>
      <c r="O72" s="101" t="s">
        <v>120</v>
      </c>
      <c r="P72" s="131" t="s">
        <v>79</v>
      </c>
    </row>
    <row r="73" spans="1:16" ht="51">
      <c r="A73" s="46">
        <v>70</v>
      </c>
      <c r="B73" s="46">
        <v>2009</v>
      </c>
      <c r="C73" s="46" t="s">
        <v>308</v>
      </c>
      <c r="D73" s="165" t="s">
        <v>336</v>
      </c>
      <c r="E73" s="48">
        <v>5800</v>
      </c>
      <c r="F73" s="46">
        <v>24</v>
      </c>
      <c r="G73" s="49" t="s">
        <v>32</v>
      </c>
      <c r="H73" s="46">
        <v>23006</v>
      </c>
      <c r="I73" s="50">
        <v>635</v>
      </c>
      <c r="J73" s="46">
        <v>2009</v>
      </c>
      <c r="K73" s="45">
        <v>7</v>
      </c>
      <c r="L73" s="97">
        <v>40035</v>
      </c>
      <c r="M73" s="62" t="s">
        <v>515</v>
      </c>
      <c r="N73" s="99" t="s">
        <v>337</v>
      </c>
      <c r="O73" s="101" t="s">
        <v>242</v>
      </c>
      <c r="P73" s="131" t="s">
        <v>79</v>
      </c>
    </row>
    <row r="74" spans="1:16" ht="51">
      <c r="A74" s="46">
        <v>71</v>
      </c>
      <c r="B74" s="46">
        <v>2009</v>
      </c>
      <c r="C74" s="46" t="s">
        <v>308</v>
      </c>
      <c r="D74" s="165" t="s">
        <v>338</v>
      </c>
      <c r="E74" s="48">
        <v>2606.7</v>
      </c>
      <c r="F74" s="46">
        <v>24</v>
      </c>
      <c r="G74" s="49" t="s">
        <v>32</v>
      </c>
      <c r="H74" s="46">
        <v>23006</v>
      </c>
      <c r="I74" s="50">
        <v>387</v>
      </c>
      <c r="J74" s="46">
        <v>2009</v>
      </c>
      <c r="K74" s="45">
        <v>96</v>
      </c>
      <c r="L74" s="97">
        <v>39969</v>
      </c>
      <c r="M74" s="62" t="s">
        <v>515</v>
      </c>
      <c r="N74" s="99" t="s">
        <v>339</v>
      </c>
      <c r="O74" s="101" t="s">
        <v>340</v>
      </c>
      <c r="P74" s="131" t="s">
        <v>79</v>
      </c>
    </row>
    <row r="75" spans="1:16" ht="25.5">
      <c r="A75" s="46">
        <v>72</v>
      </c>
      <c r="B75" s="46">
        <v>2009</v>
      </c>
      <c r="C75" s="46" t="s">
        <v>308</v>
      </c>
      <c r="D75" s="165" t="s">
        <v>327</v>
      </c>
      <c r="E75" s="48">
        <v>0</v>
      </c>
      <c r="F75" s="46">
        <v>24</v>
      </c>
      <c r="G75" s="49" t="s">
        <v>32</v>
      </c>
      <c r="H75" s="46">
        <v>23006</v>
      </c>
      <c r="I75" s="50">
        <v>519</v>
      </c>
      <c r="J75" s="46">
        <v>2009</v>
      </c>
      <c r="K75" s="45">
        <v>80</v>
      </c>
      <c r="L75" s="97"/>
      <c r="M75" s="163" t="s">
        <v>557</v>
      </c>
      <c r="N75" s="61" t="s">
        <v>503</v>
      </c>
      <c r="O75" s="62" t="s">
        <v>503</v>
      </c>
      <c r="P75" s="109" t="s">
        <v>63</v>
      </c>
    </row>
    <row r="76" spans="1:16" ht="38.25">
      <c r="A76" s="46">
        <v>73</v>
      </c>
      <c r="B76" s="46">
        <v>2009</v>
      </c>
      <c r="C76" s="46" t="s">
        <v>308</v>
      </c>
      <c r="D76" s="165" t="s">
        <v>343</v>
      </c>
      <c r="E76" s="48">
        <v>3720</v>
      </c>
      <c r="F76" s="46">
        <v>24</v>
      </c>
      <c r="G76" s="49" t="s">
        <v>32</v>
      </c>
      <c r="H76" s="46">
        <v>23006</v>
      </c>
      <c r="I76" s="50">
        <v>454</v>
      </c>
      <c r="J76" s="46">
        <v>2009</v>
      </c>
      <c r="K76" s="45">
        <v>72</v>
      </c>
      <c r="L76" s="97"/>
      <c r="M76" s="62" t="s">
        <v>515</v>
      </c>
      <c r="N76" s="99" t="s">
        <v>344</v>
      </c>
      <c r="O76" s="101" t="s">
        <v>345</v>
      </c>
      <c r="P76" s="131" t="s">
        <v>79</v>
      </c>
    </row>
    <row r="77" spans="1:16" ht="25.5">
      <c r="A77" s="46">
        <v>74</v>
      </c>
      <c r="B77" s="46">
        <v>2009</v>
      </c>
      <c r="C77" s="46" t="s">
        <v>308</v>
      </c>
      <c r="D77" s="165" t="s">
        <v>346</v>
      </c>
      <c r="E77" s="48">
        <v>0</v>
      </c>
      <c r="F77" s="46">
        <v>24</v>
      </c>
      <c r="G77" s="49" t="s">
        <v>32</v>
      </c>
      <c r="H77" s="46">
        <v>23006</v>
      </c>
      <c r="I77" s="50">
        <v>745</v>
      </c>
      <c r="J77" s="46">
        <v>2009</v>
      </c>
      <c r="K77" s="45">
        <v>61</v>
      </c>
      <c r="L77" s="97"/>
      <c r="M77" s="163" t="s">
        <v>557</v>
      </c>
      <c r="N77" s="61" t="s">
        <v>503</v>
      </c>
      <c r="O77" s="62" t="s">
        <v>503</v>
      </c>
      <c r="P77" s="109" t="s">
        <v>63</v>
      </c>
    </row>
    <row r="78" spans="1:16" ht="38.25">
      <c r="A78" s="46">
        <v>75</v>
      </c>
      <c r="B78" s="46">
        <v>2009</v>
      </c>
      <c r="C78" s="46" t="s">
        <v>308</v>
      </c>
      <c r="D78" s="165" t="s">
        <v>351</v>
      </c>
      <c r="E78" s="48">
        <v>553.5</v>
      </c>
      <c r="F78" s="46">
        <v>24</v>
      </c>
      <c r="G78" s="49" t="s">
        <v>32</v>
      </c>
      <c r="H78" s="46">
        <v>23006</v>
      </c>
      <c r="I78" s="50">
        <v>388</v>
      </c>
      <c r="J78" s="46">
        <v>2009</v>
      </c>
      <c r="K78" s="45">
        <v>31</v>
      </c>
      <c r="L78" s="97"/>
      <c r="M78" s="62" t="s">
        <v>515</v>
      </c>
      <c r="N78" s="99" t="s">
        <v>352</v>
      </c>
      <c r="O78" s="101" t="s">
        <v>353</v>
      </c>
      <c r="P78" s="131" t="s">
        <v>79</v>
      </c>
    </row>
    <row r="79" spans="1:16" ht="38.25">
      <c r="A79" s="46">
        <v>76</v>
      </c>
      <c r="B79" s="46">
        <v>2009</v>
      </c>
      <c r="C79" s="46" t="s">
        <v>308</v>
      </c>
      <c r="D79" s="165" t="s">
        <v>355</v>
      </c>
      <c r="E79" s="48">
        <v>636</v>
      </c>
      <c r="F79" s="46">
        <v>24</v>
      </c>
      <c r="G79" s="49" t="s">
        <v>32</v>
      </c>
      <c r="H79" s="46">
        <v>23006</v>
      </c>
      <c r="I79" s="50">
        <v>493</v>
      </c>
      <c r="J79" s="46">
        <v>2009</v>
      </c>
      <c r="K79" s="45">
        <v>70</v>
      </c>
      <c r="L79" s="97"/>
      <c r="M79" s="47" t="s">
        <v>332</v>
      </c>
      <c r="N79" s="47" t="s">
        <v>356</v>
      </c>
      <c r="O79" s="73" t="s">
        <v>144</v>
      </c>
      <c r="P79" s="131" t="s">
        <v>79</v>
      </c>
    </row>
    <row r="80" spans="1:16" ht="25.5">
      <c r="A80" s="46">
        <v>77</v>
      </c>
      <c r="B80" s="46">
        <v>2009</v>
      </c>
      <c r="C80" s="46" t="s">
        <v>308</v>
      </c>
      <c r="D80" s="165" t="s">
        <v>334</v>
      </c>
      <c r="E80" s="48">
        <v>0</v>
      </c>
      <c r="F80" s="46">
        <v>24</v>
      </c>
      <c r="G80" s="49" t="s">
        <v>32</v>
      </c>
      <c r="H80" s="46">
        <v>23006</v>
      </c>
      <c r="I80" s="50">
        <v>756</v>
      </c>
      <c r="J80" s="46">
        <v>2009</v>
      </c>
      <c r="K80" s="45">
        <v>41</v>
      </c>
      <c r="L80" s="97"/>
      <c r="M80" s="163" t="s">
        <v>557</v>
      </c>
      <c r="N80" s="61" t="s">
        <v>503</v>
      </c>
      <c r="O80" s="62" t="s">
        <v>503</v>
      </c>
      <c r="P80" s="109" t="s">
        <v>63</v>
      </c>
    </row>
    <row r="81" spans="1:16" ht="51">
      <c r="A81" s="46">
        <v>78</v>
      </c>
      <c r="B81" s="46">
        <v>2009</v>
      </c>
      <c r="C81" s="46" t="s">
        <v>308</v>
      </c>
      <c r="D81" s="165" t="s">
        <v>359</v>
      </c>
      <c r="E81" s="48">
        <v>6047.28</v>
      </c>
      <c r="F81" s="46">
        <v>24</v>
      </c>
      <c r="G81" s="49" t="s">
        <v>32</v>
      </c>
      <c r="H81" s="46">
        <v>23006</v>
      </c>
      <c r="I81" s="50">
        <v>726</v>
      </c>
      <c r="J81" s="46">
        <v>2009</v>
      </c>
      <c r="K81" s="45">
        <v>34</v>
      </c>
      <c r="L81" s="97"/>
      <c r="M81" s="62" t="s">
        <v>332</v>
      </c>
      <c r="N81" s="61" t="s">
        <v>559</v>
      </c>
      <c r="O81" s="62" t="s">
        <v>560</v>
      </c>
      <c r="P81" s="106" t="s">
        <v>33</v>
      </c>
    </row>
    <row r="82" spans="1:16" ht="25.5">
      <c r="A82" s="46">
        <v>79</v>
      </c>
      <c r="B82" s="46">
        <v>2009</v>
      </c>
      <c r="C82" s="46" t="s">
        <v>308</v>
      </c>
      <c r="D82" s="165" t="s">
        <v>346</v>
      </c>
      <c r="E82" s="48">
        <v>0</v>
      </c>
      <c r="F82" s="46">
        <v>24</v>
      </c>
      <c r="G82" s="49" t="s">
        <v>32</v>
      </c>
      <c r="H82" s="46">
        <v>23006</v>
      </c>
      <c r="I82" s="50">
        <v>745</v>
      </c>
      <c r="J82" s="46">
        <v>2009</v>
      </c>
      <c r="K82" s="45">
        <v>61</v>
      </c>
      <c r="L82" s="97"/>
      <c r="M82" s="163" t="s">
        <v>557</v>
      </c>
      <c r="N82" s="61" t="s">
        <v>503</v>
      </c>
      <c r="O82" s="62" t="s">
        <v>503</v>
      </c>
      <c r="P82" s="109" t="s">
        <v>63</v>
      </c>
    </row>
    <row r="83" spans="1:16" ht="38.25">
      <c r="A83" s="46">
        <v>80</v>
      </c>
      <c r="B83" s="46">
        <v>2009</v>
      </c>
      <c r="C83" s="46" t="s">
        <v>308</v>
      </c>
      <c r="D83" s="165" t="s">
        <v>365</v>
      </c>
      <c r="E83" s="48">
        <v>2205</v>
      </c>
      <c r="F83" s="46">
        <v>24</v>
      </c>
      <c r="G83" s="49" t="s">
        <v>32</v>
      </c>
      <c r="H83" s="46">
        <v>23006</v>
      </c>
      <c r="I83" s="50">
        <v>265</v>
      </c>
      <c r="J83" s="46">
        <v>2009</v>
      </c>
      <c r="K83" s="45">
        <v>8</v>
      </c>
      <c r="L83" s="97">
        <v>39925</v>
      </c>
      <c r="M83" s="62" t="s">
        <v>332</v>
      </c>
      <c r="N83" s="61" t="s">
        <v>366</v>
      </c>
      <c r="O83" s="62" t="s">
        <v>176</v>
      </c>
      <c r="P83" s="131" t="s">
        <v>79</v>
      </c>
    </row>
    <row r="84" spans="1:16" ht="38.25">
      <c r="A84" s="46">
        <v>81</v>
      </c>
      <c r="B84" s="46">
        <v>2009</v>
      </c>
      <c r="C84" s="46" t="s">
        <v>308</v>
      </c>
      <c r="D84" s="165" t="s">
        <v>367</v>
      </c>
      <c r="E84" s="48">
        <v>7500</v>
      </c>
      <c r="F84" s="46">
        <v>24</v>
      </c>
      <c r="G84" s="49" t="s">
        <v>32</v>
      </c>
      <c r="H84" s="46">
        <v>23006</v>
      </c>
      <c r="I84" s="50">
        <v>706</v>
      </c>
      <c r="J84" s="46">
        <v>2009</v>
      </c>
      <c r="K84" s="45">
        <v>63</v>
      </c>
      <c r="L84" s="97">
        <v>40044</v>
      </c>
      <c r="M84" s="62" t="s">
        <v>332</v>
      </c>
      <c r="N84" s="61" t="s">
        <v>531</v>
      </c>
      <c r="O84" s="62" t="s">
        <v>532</v>
      </c>
      <c r="P84" s="106" t="s">
        <v>368</v>
      </c>
    </row>
    <row r="85" spans="1:16" ht="12.75">
      <c r="A85" s="46">
        <v>82</v>
      </c>
      <c r="B85" s="46">
        <v>2009</v>
      </c>
      <c r="C85" s="46" t="s">
        <v>308</v>
      </c>
      <c r="D85" s="165" t="s">
        <v>371</v>
      </c>
      <c r="E85" s="48">
        <v>310.99</v>
      </c>
      <c r="F85" s="46">
        <v>24</v>
      </c>
      <c r="G85" s="49" t="s">
        <v>32</v>
      </c>
      <c r="H85" s="46">
        <v>23006</v>
      </c>
      <c r="I85" s="50">
        <v>771</v>
      </c>
      <c r="J85" s="46">
        <v>2009</v>
      </c>
      <c r="K85" s="45">
        <v>99</v>
      </c>
      <c r="L85" s="97"/>
      <c r="M85" s="62" t="s">
        <v>332</v>
      </c>
      <c r="N85" s="61" t="s">
        <v>533</v>
      </c>
      <c r="O85" s="62" t="s">
        <v>534</v>
      </c>
      <c r="P85" s="106" t="s">
        <v>33</v>
      </c>
    </row>
    <row r="86" spans="1:16" ht="25.5">
      <c r="A86" s="46">
        <v>83</v>
      </c>
      <c r="B86" s="46">
        <v>2009</v>
      </c>
      <c r="C86" s="46" t="s">
        <v>308</v>
      </c>
      <c r="D86" s="165" t="s">
        <v>375</v>
      </c>
      <c r="E86" s="48">
        <v>0</v>
      </c>
      <c r="F86" s="46">
        <v>24</v>
      </c>
      <c r="G86" s="49" t="s">
        <v>32</v>
      </c>
      <c r="H86" s="46">
        <v>23006</v>
      </c>
      <c r="I86" s="50">
        <v>827</v>
      </c>
      <c r="J86" s="46">
        <v>2009</v>
      </c>
      <c r="K86" s="45">
        <v>13</v>
      </c>
      <c r="L86" s="97"/>
      <c r="M86" s="163" t="s">
        <v>535</v>
      </c>
      <c r="N86" s="61" t="s">
        <v>503</v>
      </c>
      <c r="O86" s="62" t="s">
        <v>503</v>
      </c>
      <c r="P86" s="160" t="s">
        <v>536</v>
      </c>
    </row>
    <row r="87" spans="1:16" ht="25.5">
      <c r="A87" s="46">
        <v>84</v>
      </c>
      <c r="B87" s="46">
        <v>2009</v>
      </c>
      <c r="C87" s="46" t="s">
        <v>308</v>
      </c>
      <c r="D87" s="166" t="s">
        <v>376</v>
      </c>
      <c r="E87" s="48">
        <v>1600</v>
      </c>
      <c r="F87" s="46">
        <v>24</v>
      </c>
      <c r="G87" s="46" t="s">
        <v>32</v>
      </c>
      <c r="H87" s="46">
        <v>23006</v>
      </c>
      <c r="I87" s="46">
        <v>581</v>
      </c>
      <c r="J87" s="46">
        <v>2009</v>
      </c>
      <c r="K87" s="46">
        <v>71</v>
      </c>
      <c r="L87" s="46"/>
      <c r="M87" s="46" t="s">
        <v>332</v>
      </c>
      <c r="N87" s="46" t="s">
        <v>563</v>
      </c>
      <c r="O87" s="46" t="s">
        <v>564</v>
      </c>
      <c r="P87" s="46"/>
    </row>
    <row r="88" spans="1:16" ht="12.75">
      <c r="A88" s="46">
        <v>85</v>
      </c>
      <c r="B88" s="46">
        <v>2009</v>
      </c>
      <c r="C88" s="46" t="s">
        <v>308</v>
      </c>
      <c r="D88" s="165" t="s">
        <v>334</v>
      </c>
      <c r="E88" s="48">
        <v>100.89</v>
      </c>
      <c r="F88" s="46">
        <v>24</v>
      </c>
      <c r="G88" s="49" t="s">
        <v>32</v>
      </c>
      <c r="H88" s="46">
        <v>23006</v>
      </c>
      <c r="I88" s="50">
        <v>756</v>
      </c>
      <c r="J88" s="46">
        <v>2009</v>
      </c>
      <c r="K88" s="45">
        <v>41</v>
      </c>
      <c r="L88" s="97"/>
      <c r="M88" s="62" t="s">
        <v>332</v>
      </c>
      <c r="N88" s="61" t="s">
        <v>561</v>
      </c>
      <c r="O88" s="62" t="s">
        <v>562</v>
      </c>
      <c r="P88" s="160" t="s">
        <v>537</v>
      </c>
    </row>
    <row r="89" spans="1:16" ht="25.5">
      <c r="A89" s="46">
        <v>86</v>
      </c>
      <c r="B89" s="46">
        <v>2009</v>
      </c>
      <c r="C89" s="46" t="s">
        <v>308</v>
      </c>
      <c r="D89" s="165" t="s">
        <v>375</v>
      </c>
      <c r="E89" s="48">
        <v>5935.91</v>
      </c>
      <c r="F89" s="46">
        <v>24</v>
      </c>
      <c r="G89" s="49" t="s">
        <v>32</v>
      </c>
      <c r="H89" s="46">
        <v>23006</v>
      </c>
      <c r="I89" s="50">
        <v>827</v>
      </c>
      <c r="J89" s="46">
        <v>2009</v>
      </c>
      <c r="K89" s="45">
        <v>13</v>
      </c>
      <c r="L89" s="97"/>
      <c r="M89" s="62" t="s">
        <v>332</v>
      </c>
      <c r="N89" s="61" t="s">
        <v>538</v>
      </c>
      <c r="O89" s="62" t="s">
        <v>503</v>
      </c>
      <c r="P89" s="131"/>
    </row>
    <row r="90" spans="1:16" ht="63.75">
      <c r="A90" s="46">
        <v>87</v>
      </c>
      <c r="B90" s="46">
        <v>2009</v>
      </c>
      <c r="C90" s="46" t="s">
        <v>308</v>
      </c>
      <c r="D90" s="165" t="s">
        <v>382</v>
      </c>
      <c r="E90" s="48">
        <v>1780</v>
      </c>
      <c r="F90" s="46">
        <v>24</v>
      </c>
      <c r="G90" s="49" t="s">
        <v>32</v>
      </c>
      <c r="H90" s="46">
        <v>23006</v>
      </c>
      <c r="I90" s="50">
        <v>515</v>
      </c>
      <c r="J90" s="46">
        <v>2009</v>
      </c>
      <c r="K90" s="45">
        <v>0</v>
      </c>
      <c r="L90" s="97"/>
      <c r="M90" s="62" t="s">
        <v>332</v>
      </c>
      <c r="N90" s="99" t="s">
        <v>383</v>
      </c>
      <c r="O90" s="101" t="s">
        <v>111</v>
      </c>
      <c r="P90" s="131" t="s">
        <v>79</v>
      </c>
    </row>
    <row r="91" spans="1:16" ht="38.25">
      <c r="A91" s="46">
        <v>88</v>
      </c>
      <c r="B91" s="46">
        <v>2009</v>
      </c>
      <c r="C91" s="46" t="s">
        <v>308</v>
      </c>
      <c r="D91" s="165" t="s">
        <v>384</v>
      </c>
      <c r="E91" s="48">
        <v>525</v>
      </c>
      <c r="F91" s="46">
        <v>24</v>
      </c>
      <c r="G91" s="49" t="s">
        <v>32</v>
      </c>
      <c r="H91" s="46">
        <v>23006</v>
      </c>
      <c r="I91" s="50">
        <v>879</v>
      </c>
      <c r="J91" s="46">
        <v>2009</v>
      </c>
      <c r="K91" s="45">
        <v>81</v>
      </c>
      <c r="L91" s="97"/>
      <c r="M91" s="62" t="s">
        <v>332</v>
      </c>
      <c r="N91" s="99" t="s">
        <v>385</v>
      </c>
      <c r="O91" s="101" t="s">
        <v>386</v>
      </c>
      <c r="P91" s="131" t="s">
        <v>79</v>
      </c>
    </row>
    <row r="92" spans="1:16" ht="51">
      <c r="A92" s="46">
        <v>89</v>
      </c>
      <c r="B92" s="46">
        <v>2009</v>
      </c>
      <c r="C92" s="46" t="s">
        <v>308</v>
      </c>
      <c r="D92" s="165" t="s">
        <v>388</v>
      </c>
      <c r="E92" s="48">
        <v>2400</v>
      </c>
      <c r="F92" s="46">
        <v>24</v>
      </c>
      <c r="G92" s="49" t="s">
        <v>32</v>
      </c>
      <c r="H92" s="46">
        <v>23006</v>
      </c>
      <c r="I92" s="50">
        <v>1015</v>
      </c>
      <c r="J92" s="46">
        <v>2009</v>
      </c>
      <c r="K92" s="45">
        <v>87</v>
      </c>
      <c r="L92" s="97"/>
      <c r="M92" s="62" t="s">
        <v>332</v>
      </c>
      <c r="N92" s="99" t="s">
        <v>389</v>
      </c>
      <c r="O92" s="101" t="s">
        <v>390</v>
      </c>
      <c r="P92" s="131" t="s">
        <v>79</v>
      </c>
    </row>
    <row r="93" spans="1:16" ht="76.5">
      <c r="A93" s="46">
        <v>90</v>
      </c>
      <c r="B93" s="46">
        <v>2009</v>
      </c>
      <c r="C93" s="46" t="s">
        <v>308</v>
      </c>
      <c r="D93" s="167" t="s">
        <v>394</v>
      </c>
      <c r="E93" s="48">
        <v>3500</v>
      </c>
      <c r="F93" s="46">
        <v>24</v>
      </c>
      <c r="G93" s="49" t="s">
        <v>32</v>
      </c>
      <c r="H93" s="46">
        <v>23006</v>
      </c>
      <c r="I93" s="50">
        <v>586</v>
      </c>
      <c r="J93" s="46">
        <v>2009</v>
      </c>
      <c r="K93" s="45">
        <v>2</v>
      </c>
      <c r="L93" s="81"/>
      <c r="M93" s="62" t="s">
        <v>332</v>
      </c>
      <c r="N93" s="62" t="s">
        <v>395</v>
      </c>
      <c r="O93" s="62" t="s">
        <v>396</v>
      </c>
      <c r="P93" s="131" t="s">
        <v>79</v>
      </c>
    </row>
    <row r="94" spans="1:16" ht="39.75" customHeight="1">
      <c r="A94" s="46">
        <v>91</v>
      </c>
      <c r="B94" s="46">
        <v>2009</v>
      </c>
      <c r="C94" s="46" t="s">
        <v>308</v>
      </c>
      <c r="D94" s="165" t="s">
        <v>403</v>
      </c>
      <c r="E94" s="48">
        <v>1200</v>
      </c>
      <c r="F94" s="46">
        <v>24</v>
      </c>
      <c r="G94" s="49" t="s">
        <v>32</v>
      </c>
      <c r="H94" s="46">
        <v>23006</v>
      </c>
      <c r="I94" s="50">
        <v>1047</v>
      </c>
      <c r="J94" s="46">
        <v>2009</v>
      </c>
      <c r="K94" s="45">
        <v>82</v>
      </c>
      <c r="L94" s="97"/>
      <c r="M94" s="62" t="s">
        <v>416</v>
      </c>
      <c r="N94" s="61" t="s">
        <v>539</v>
      </c>
      <c r="O94" s="62" t="s">
        <v>540</v>
      </c>
      <c r="P94" s="131" t="s">
        <v>79</v>
      </c>
    </row>
    <row r="95" spans="1:16" ht="38.25">
      <c r="A95" s="46">
        <v>92</v>
      </c>
      <c r="B95" s="46">
        <v>2009</v>
      </c>
      <c r="C95" s="46" t="s">
        <v>308</v>
      </c>
      <c r="D95" s="165" t="s">
        <v>419</v>
      </c>
      <c r="E95" s="48">
        <v>3960</v>
      </c>
      <c r="F95" s="46">
        <v>24</v>
      </c>
      <c r="G95" s="49" t="s">
        <v>32</v>
      </c>
      <c r="H95" s="46">
        <v>23006</v>
      </c>
      <c r="I95" s="50">
        <v>261</v>
      </c>
      <c r="J95" s="46">
        <v>2009</v>
      </c>
      <c r="K95" s="45">
        <v>11</v>
      </c>
      <c r="L95" s="97"/>
      <c r="M95" s="62" t="s">
        <v>416</v>
      </c>
      <c r="N95" s="61" t="s">
        <v>541</v>
      </c>
      <c r="O95" s="62" t="s">
        <v>542</v>
      </c>
      <c r="P95" s="106"/>
    </row>
    <row r="96" spans="1:16" ht="33.75" customHeight="1">
      <c r="A96" s="46">
        <v>93</v>
      </c>
      <c r="B96" s="46">
        <v>2009</v>
      </c>
      <c r="C96" s="120" t="s">
        <v>308</v>
      </c>
      <c r="D96" s="165" t="s">
        <v>423</v>
      </c>
      <c r="E96" s="48">
        <v>540</v>
      </c>
      <c r="F96" s="46">
        <v>24</v>
      </c>
      <c r="G96" s="49" t="s">
        <v>32</v>
      </c>
      <c r="H96" s="46">
        <v>23006</v>
      </c>
      <c r="I96" s="50">
        <v>904</v>
      </c>
      <c r="J96" s="46">
        <v>2009</v>
      </c>
      <c r="K96" s="45">
        <v>27</v>
      </c>
      <c r="L96" s="97"/>
      <c r="M96" s="62" t="s">
        <v>416</v>
      </c>
      <c r="N96" s="61" t="s">
        <v>544</v>
      </c>
      <c r="O96" s="62" t="s">
        <v>545</v>
      </c>
      <c r="P96" s="106"/>
    </row>
    <row r="97" spans="1:16" ht="40.5" customHeight="1">
      <c r="A97" s="46">
        <v>94</v>
      </c>
      <c r="B97" s="46">
        <v>2009</v>
      </c>
      <c r="C97" s="46" t="s">
        <v>308</v>
      </c>
      <c r="D97" s="165" t="s">
        <v>546</v>
      </c>
      <c r="E97" s="48">
        <v>1007.91</v>
      </c>
      <c r="F97" s="46">
        <v>24</v>
      </c>
      <c r="G97" s="49" t="s">
        <v>32</v>
      </c>
      <c r="H97" s="46">
        <v>23006</v>
      </c>
      <c r="I97" s="50">
        <v>1087</v>
      </c>
      <c r="J97" s="46">
        <v>2009</v>
      </c>
      <c r="K97" s="45">
        <v>24</v>
      </c>
      <c r="L97" s="97"/>
      <c r="M97" s="62" t="s">
        <v>516</v>
      </c>
      <c r="N97" s="61" t="s">
        <v>538</v>
      </c>
      <c r="O97" s="62" t="s">
        <v>503</v>
      </c>
      <c r="P97" s="106"/>
    </row>
    <row r="98" spans="1:16" ht="12.75" customHeight="1">
      <c r="A98" s="46">
        <v>95</v>
      </c>
      <c r="B98" s="46">
        <v>2009</v>
      </c>
      <c r="C98" s="46" t="s">
        <v>308</v>
      </c>
      <c r="D98" s="165" t="s">
        <v>424</v>
      </c>
      <c r="E98" s="48">
        <v>0</v>
      </c>
      <c r="F98" s="46">
        <v>24</v>
      </c>
      <c r="G98" s="49" t="s">
        <v>32</v>
      </c>
      <c r="H98" s="46">
        <v>23006</v>
      </c>
      <c r="I98" s="50">
        <v>1002</v>
      </c>
      <c r="J98" s="46">
        <v>2009</v>
      </c>
      <c r="K98" s="45">
        <v>16</v>
      </c>
      <c r="L98" s="97"/>
      <c r="M98" s="163" t="s">
        <v>557</v>
      </c>
      <c r="N98" s="61" t="s">
        <v>503</v>
      </c>
      <c r="O98" s="62" t="s">
        <v>503</v>
      </c>
      <c r="P98" s="109" t="s">
        <v>63</v>
      </c>
    </row>
    <row r="99" spans="1:16" ht="12.75" customHeight="1">
      <c r="A99" s="46">
        <v>96</v>
      </c>
      <c r="B99" s="46">
        <v>2009</v>
      </c>
      <c r="C99" s="110" t="s">
        <v>308</v>
      </c>
      <c r="D99" s="165" t="s">
        <v>425</v>
      </c>
      <c r="E99" s="111">
        <v>0</v>
      </c>
      <c r="F99" s="110">
        <v>24</v>
      </c>
      <c r="G99" s="112" t="s">
        <v>32</v>
      </c>
      <c r="H99" s="110">
        <v>23006</v>
      </c>
      <c r="I99" s="113">
        <v>939</v>
      </c>
      <c r="J99" s="110">
        <v>2009</v>
      </c>
      <c r="K99" s="114">
        <v>66</v>
      </c>
      <c r="L99" s="97"/>
      <c r="M99" s="163" t="s">
        <v>557</v>
      </c>
      <c r="N99" s="61" t="s">
        <v>503</v>
      </c>
      <c r="O99" s="62" t="s">
        <v>503</v>
      </c>
      <c r="P99" s="109" t="s">
        <v>63</v>
      </c>
    </row>
    <row r="100" spans="1:16" ht="38.25">
      <c r="A100" s="46">
        <v>97</v>
      </c>
      <c r="B100" s="46">
        <v>2009</v>
      </c>
      <c r="C100" s="46" t="s">
        <v>308</v>
      </c>
      <c r="D100" s="165" t="s">
        <v>426</v>
      </c>
      <c r="E100" s="48">
        <v>2500</v>
      </c>
      <c r="F100" s="46">
        <v>24</v>
      </c>
      <c r="G100" s="49" t="s">
        <v>32</v>
      </c>
      <c r="H100" s="46">
        <v>23006</v>
      </c>
      <c r="I100" s="50">
        <v>1032</v>
      </c>
      <c r="J100" s="46">
        <v>2009</v>
      </c>
      <c r="K100" s="45">
        <v>14</v>
      </c>
      <c r="L100" s="97"/>
      <c r="M100" s="62" t="s">
        <v>416</v>
      </c>
      <c r="N100" s="99" t="s">
        <v>427</v>
      </c>
      <c r="O100" s="101" t="s">
        <v>428</v>
      </c>
      <c r="P100" s="131" t="s">
        <v>79</v>
      </c>
    </row>
    <row r="101" spans="1:16" ht="38.25">
      <c r="A101" s="46">
        <v>98</v>
      </c>
      <c r="B101" s="46">
        <v>2009</v>
      </c>
      <c r="C101" s="46" t="s">
        <v>308</v>
      </c>
      <c r="D101" s="165" t="s">
        <v>330</v>
      </c>
      <c r="E101" s="48">
        <v>172</v>
      </c>
      <c r="F101" s="46">
        <v>24</v>
      </c>
      <c r="G101" s="49" t="s">
        <v>32</v>
      </c>
      <c r="H101" s="46">
        <v>23006</v>
      </c>
      <c r="I101" s="50">
        <v>745</v>
      </c>
      <c r="J101" s="46">
        <v>2009</v>
      </c>
      <c r="K101" s="45">
        <v>61</v>
      </c>
      <c r="L101" s="97"/>
      <c r="M101" s="62" t="s">
        <v>416</v>
      </c>
      <c r="N101" s="99" t="s">
        <v>429</v>
      </c>
      <c r="O101" s="101" t="s">
        <v>430</v>
      </c>
      <c r="P101" s="46" t="s">
        <v>431</v>
      </c>
    </row>
    <row r="102" spans="1:16" ht="25.5">
      <c r="A102" s="46">
        <v>99</v>
      </c>
      <c r="B102" s="46">
        <v>2009</v>
      </c>
      <c r="C102" s="46" t="s">
        <v>308</v>
      </c>
      <c r="D102" s="165" t="s">
        <v>432</v>
      </c>
      <c r="E102" s="48">
        <v>535.56</v>
      </c>
      <c r="F102" s="46">
        <v>24</v>
      </c>
      <c r="G102" s="49" t="s">
        <v>32</v>
      </c>
      <c r="H102" s="46">
        <v>23006</v>
      </c>
      <c r="I102" s="50">
        <v>935</v>
      </c>
      <c r="J102" s="46">
        <v>2009</v>
      </c>
      <c r="K102" s="45">
        <v>88</v>
      </c>
      <c r="L102" s="97"/>
      <c r="M102" s="62" t="s">
        <v>416</v>
      </c>
      <c r="N102" s="61" t="s">
        <v>547</v>
      </c>
      <c r="O102" s="101"/>
      <c r="P102" s="106"/>
    </row>
    <row r="103" spans="1:16" ht="12.75">
      <c r="A103" s="46">
        <v>100</v>
      </c>
      <c r="B103" s="46">
        <v>2009</v>
      </c>
      <c r="C103" s="46" t="s">
        <v>308</v>
      </c>
      <c r="D103" s="165" t="s">
        <v>433</v>
      </c>
      <c r="E103" s="48">
        <v>374.5</v>
      </c>
      <c r="F103" s="46">
        <v>24</v>
      </c>
      <c r="G103" s="49" t="s">
        <v>32</v>
      </c>
      <c r="H103" s="46">
        <v>23006</v>
      </c>
      <c r="I103" s="50">
        <v>947</v>
      </c>
      <c r="J103" s="46">
        <v>2009</v>
      </c>
      <c r="K103" s="45">
        <v>11</v>
      </c>
      <c r="L103" s="97"/>
      <c r="M103" s="62" t="s">
        <v>516</v>
      </c>
      <c r="N103" s="61" t="s">
        <v>548</v>
      </c>
      <c r="O103" s="62" t="s">
        <v>549</v>
      </c>
      <c r="P103" s="46"/>
    </row>
    <row r="104" spans="1:16" ht="12.75">
      <c r="A104" s="46">
        <v>101</v>
      </c>
      <c r="B104" s="46">
        <v>2009</v>
      </c>
      <c r="C104" s="46" t="s">
        <v>308</v>
      </c>
      <c r="D104" s="165" t="s">
        <v>434</v>
      </c>
      <c r="E104" s="48">
        <v>419.28</v>
      </c>
      <c r="F104" s="46">
        <v>24</v>
      </c>
      <c r="G104" s="49" t="s">
        <v>32</v>
      </c>
      <c r="H104" s="46">
        <v>23006</v>
      </c>
      <c r="I104" s="50">
        <v>940</v>
      </c>
      <c r="J104" s="46">
        <v>2009</v>
      </c>
      <c r="K104" s="45">
        <v>91</v>
      </c>
      <c r="L104" s="97"/>
      <c r="M104" s="62" t="s">
        <v>416</v>
      </c>
      <c r="N104" s="61" t="s">
        <v>550</v>
      </c>
      <c r="O104" s="62" t="s">
        <v>503</v>
      </c>
      <c r="P104" s="46"/>
    </row>
    <row r="105" spans="1:16" ht="25.5">
      <c r="A105" s="46">
        <v>102</v>
      </c>
      <c r="B105" s="46">
        <v>2009</v>
      </c>
      <c r="C105" s="46" t="s">
        <v>308</v>
      </c>
      <c r="D105" s="165" t="s">
        <v>435</v>
      </c>
      <c r="E105" s="48">
        <v>824.59</v>
      </c>
      <c r="F105" s="46">
        <v>24</v>
      </c>
      <c r="G105" s="49" t="s">
        <v>32</v>
      </c>
      <c r="H105" s="46">
        <v>23006</v>
      </c>
      <c r="I105" s="50">
        <v>824</v>
      </c>
      <c r="J105" s="46">
        <v>2009</v>
      </c>
      <c r="K105" s="45">
        <v>71</v>
      </c>
      <c r="L105" s="97"/>
      <c r="M105" s="62" t="s">
        <v>516</v>
      </c>
      <c r="N105" s="61" t="s">
        <v>550</v>
      </c>
      <c r="O105" s="62" t="s">
        <v>503</v>
      </c>
      <c r="P105" s="46" t="s">
        <v>33</v>
      </c>
    </row>
    <row r="106" spans="1:16" ht="12.75">
      <c r="A106" s="46">
        <v>103</v>
      </c>
      <c r="B106" s="46">
        <v>2009</v>
      </c>
      <c r="C106" s="46" t="s">
        <v>308</v>
      </c>
      <c r="D106" s="165" t="s">
        <v>424</v>
      </c>
      <c r="E106" s="48">
        <v>0</v>
      </c>
      <c r="F106" s="46">
        <v>24</v>
      </c>
      <c r="G106" s="49" t="s">
        <v>32</v>
      </c>
      <c r="H106" s="46">
        <v>23006</v>
      </c>
      <c r="I106" s="50">
        <v>1002</v>
      </c>
      <c r="J106" s="46">
        <v>2009</v>
      </c>
      <c r="K106" s="45">
        <v>16</v>
      </c>
      <c r="L106" s="97"/>
      <c r="M106" s="163" t="s">
        <v>557</v>
      </c>
      <c r="N106" s="61" t="s">
        <v>503</v>
      </c>
      <c r="O106" s="62" t="s">
        <v>503</v>
      </c>
      <c r="P106" s="46" t="s">
        <v>558</v>
      </c>
    </row>
    <row r="107" spans="1:16" ht="51">
      <c r="A107" s="46">
        <v>104</v>
      </c>
      <c r="B107" s="46">
        <v>2009</v>
      </c>
      <c r="C107" s="46" t="s">
        <v>308</v>
      </c>
      <c r="D107" s="165" t="s">
        <v>436</v>
      </c>
      <c r="E107" s="48">
        <v>5520</v>
      </c>
      <c r="F107" s="46">
        <v>24</v>
      </c>
      <c r="G107" s="49" t="s">
        <v>32</v>
      </c>
      <c r="H107" s="46">
        <v>23006</v>
      </c>
      <c r="I107" s="50">
        <v>1158</v>
      </c>
      <c r="J107" s="46">
        <v>2009</v>
      </c>
      <c r="K107" s="45">
        <v>99</v>
      </c>
      <c r="L107" s="97"/>
      <c r="M107" s="62" t="s">
        <v>516</v>
      </c>
      <c r="N107" s="99" t="s">
        <v>383</v>
      </c>
      <c r="O107" s="101" t="s">
        <v>111</v>
      </c>
      <c r="P107" s="131" t="s">
        <v>79</v>
      </c>
    </row>
    <row r="108" spans="1:16" ht="24" customHeight="1">
      <c r="A108" s="46">
        <v>105</v>
      </c>
      <c r="B108" s="46">
        <v>2009</v>
      </c>
      <c r="C108" s="110" t="s">
        <v>308</v>
      </c>
      <c r="D108" s="165" t="s">
        <v>425</v>
      </c>
      <c r="E108" s="111">
        <v>1776.08</v>
      </c>
      <c r="F108" s="110">
        <v>24</v>
      </c>
      <c r="G108" s="112" t="s">
        <v>32</v>
      </c>
      <c r="H108" s="110">
        <v>23006</v>
      </c>
      <c r="I108" s="113">
        <v>939</v>
      </c>
      <c r="J108" s="110">
        <v>2009</v>
      </c>
      <c r="K108" s="114">
        <v>66</v>
      </c>
      <c r="L108" s="97"/>
      <c r="M108" s="62" t="s">
        <v>516</v>
      </c>
      <c r="N108" s="61" t="s">
        <v>551</v>
      </c>
      <c r="O108" s="62" t="s">
        <v>552</v>
      </c>
      <c r="P108" s="46" t="s">
        <v>33</v>
      </c>
    </row>
    <row r="109" spans="1:16" ht="38.25">
      <c r="A109" s="46">
        <v>106</v>
      </c>
      <c r="B109" s="46">
        <v>2009</v>
      </c>
      <c r="C109" s="46" t="s">
        <v>308</v>
      </c>
      <c r="D109" s="165" t="s">
        <v>437</v>
      </c>
      <c r="E109" s="48">
        <v>7000</v>
      </c>
      <c r="F109" s="46">
        <v>24</v>
      </c>
      <c r="G109" s="49" t="s">
        <v>32</v>
      </c>
      <c r="H109" s="46">
        <v>23006</v>
      </c>
      <c r="I109" s="50">
        <v>1064</v>
      </c>
      <c r="J109" s="46">
        <v>2009</v>
      </c>
      <c r="K109" s="45">
        <v>10</v>
      </c>
      <c r="L109" s="97"/>
      <c r="M109" s="62" t="s">
        <v>516</v>
      </c>
      <c r="N109" s="99" t="s">
        <v>438</v>
      </c>
      <c r="O109" s="101" t="s">
        <v>439</v>
      </c>
      <c r="P109" s="131" t="s">
        <v>79</v>
      </c>
    </row>
    <row r="110" spans="1:16" ht="38.25">
      <c r="A110" s="46">
        <v>107</v>
      </c>
      <c r="B110" s="46">
        <v>2009</v>
      </c>
      <c r="C110" s="46" t="s">
        <v>308</v>
      </c>
      <c r="D110" s="165" t="s">
        <v>440</v>
      </c>
      <c r="E110" s="48">
        <v>1790</v>
      </c>
      <c r="F110" s="46">
        <v>24</v>
      </c>
      <c r="G110" s="49" t="s">
        <v>32</v>
      </c>
      <c r="H110" s="46">
        <v>23006</v>
      </c>
      <c r="I110" s="50">
        <v>1179</v>
      </c>
      <c r="J110" s="46">
        <v>2009</v>
      </c>
      <c r="K110" s="45">
        <v>12</v>
      </c>
      <c r="L110" s="97"/>
      <c r="M110" s="62" t="s">
        <v>516</v>
      </c>
      <c r="N110" s="99" t="s">
        <v>441</v>
      </c>
      <c r="O110" s="101" t="s">
        <v>138</v>
      </c>
      <c r="P110" s="131" t="s">
        <v>79</v>
      </c>
    </row>
    <row r="111" spans="1:16" ht="38.25">
      <c r="A111" s="46">
        <v>108</v>
      </c>
      <c r="B111" s="46">
        <v>2009</v>
      </c>
      <c r="C111" s="46" t="s">
        <v>308</v>
      </c>
      <c r="D111" s="165" t="s">
        <v>446</v>
      </c>
      <c r="E111" s="48">
        <v>2500</v>
      </c>
      <c r="F111" s="46">
        <v>24</v>
      </c>
      <c r="G111" s="49" t="s">
        <v>32</v>
      </c>
      <c r="H111" s="46">
        <v>23006</v>
      </c>
      <c r="I111" s="50">
        <v>1032</v>
      </c>
      <c r="J111" s="46">
        <v>2009</v>
      </c>
      <c r="K111" s="45">
        <v>14</v>
      </c>
      <c r="L111" s="97"/>
      <c r="M111" s="62" t="s">
        <v>516</v>
      </c>
      <c r="N111" s="99" t="s">
        <v>427</v>
      </c>
      <c r="O111" s="101" t="s">
        <v>428</v>
      </c>
      <c r="P111" s="131" t="s">
        <v>79</v>
      </c>
    </row>
    <row r="112" spans="1:16" ht="25.5">
      <c r="A112" s="46">
        <v>109</v>
      </c>
      <c r="B112" s="46">
        <v>2009</v>
      </c>
      <c r="C112" s="46" t="s">
        <v>308</v>
      </c>
      <c r="D112" s="165" t="s">
        <v>455</v>
      </c>
      <c r="E112" s="48">
        <v>55324.32</v>
      </c>
      <c r="F112" s="46">
        <v>24</v>
      </c>
      <c r="G112" s="49" t="s">
        <v>174</v>
      </c>
      <c r="H112" s="46">
        <v>23006</v>
      </c>
      <c r="I112" s="50">
        <v>796</v>
      </c>
      <c r="J112" s="46">
        <v>2009</v>
      </c>
      <c r="K112" s="45">
        <v>92</v>
      </c>
      <c r="L112" s="97"/>
      <c r="M112" s="62" t="s">
        <v>516</v>
      </c>
      <c r="N112" s="99" t="s">
        <v>456</v>
      </c>
      <c r="O112" s="62" t="s">
        <v>176</v>
      </c>
      <c r="P112" s="46"/>
    </row>
    <row r="113" spans="1:16" ht="12.75">
      <c r="A113" s="46">
        <v>110</v>
      </c>
      <c r="B113" s="46">
        <v>2009</v>
      </c>
      <c r="C113" s="46" t="s">
        <v>308</v>
      </c>
      <c r="D113" s="165" t="s">
        <v>453</v>
      </c>
      <c r="E113" s="48">
        <v>4171.26</v>
      </c>
      <c r="F113" s="46">
        <v>24</v>
      </c>
      <c r="G113" s="49" t="s">
        <v>174</v>
      </c>
      <c r="H113" s="46">
        <v>23006</v>
      </c>
      <c r="I113" s="50">
        <v>801</v>
      </c>
      <c r="J113" s="46">
        <v>2009</v>
      </c>
      <c r="K113" s="45">
        <v>67</v>
      </c>
      <c r="L113" s="97"/>
      <c r="M113" s="62" t="s">
        <v>516</v>
      </c>
      <c r="N113" s="99" t="s">
        <v>454</v>
      </c>
      <c r="O113" s="62" t="s">
        <v>176</v>
      </c>
      <c r="P113" s="106"/>
    </row>
    <row r="114" spans="1:16" ht="25.5">
      <c r="A114" s="46">
        <v>111</v>
      </c>
      <c r="B114" s="46">
        <v>2009</v>
      </c>
      <c r="C114" s="46" t="s">
        <v>308</v>
      </c>
      <c r="D114" s="165" t="s">
        <v>452</v>
      </c>
      <c r="E114" s="48">
        <v>36957.63</v>
      </c>
      <c r="F114" s="46">
        <v>24</v>
      </c>
      <c r="G114" s="49" t="s">
        <v>174</v>
      </c>
      <c r="H114" s="46">
        <v>23006</v>
      </c>
      <c r="I114" s="50">
        <v>804</v>
      </c>
      <c r="J114" s="46">
        <v>2009</v>
      </c>
      <c r="K114" s="45">
        <v>9</v>
      </c>
      <c r="L114" s="97"/>
      <c r="M114" s="62" t="s">
        <v>516</v>
      </c>
      <c r="N114" s="99" t="s">
        <v>451</v>
      </c>
      <c r="O114" s="61" t="s">
        <v>176</v>
      </c>
      <c r="P114" s="106"/>
    </row>
    <row r="115" spans="1:16" ht="12.75" customHeight="1">
      <c r="A115" s="46">
        <v>112</v>
      </c>
      <c r="B115" s="46">
        <v>2009</v>
      </c>
      <c r="C115" s="46" t="s">
        <v>308</v>
      </c>
      <c r="D115" s="165" t="s">
        <v>449</v>
      </c>
      <c r="E115" s="48">
        <v>25183.56</v>
      </c>
      <c r="F115" s="46">
        <v>24</v>
      </c>
      <c r="G115" s="49" t="s">
        <v>174</v>
      </c>
      <c r="H115" s="46">
        <v>23006</v>
      </c>
      <c r="I115" s="50">
        <v>823</v>
      </c>
      <c r="J115" s="46">
        <v>2009</v>
      </c>
      <c r="K115" s="45">
        <v>27</v>
      </c>
      <c r="L115" s="97"/>
      <c r="M115" s="62" t="s">
        <v>516</v>
      </c>
      <c r="N115" s="106" t="s">
        <v>450</v>
      </c>
      <c r="O115" s="118" t="s">
        <v>176</v>
      </c>
      <c r="P115" s="46"/>
    </row>
    <row r="116" spans="1:16" ht="38.25">
      <c r="A116" s="46">
        <v>113</v>
      </c>
      <c r="B116" s="46">
        <v>2009</v>
      </c>
      <c r="C116" s="46" t="s">
        <v>308</v>
      </c>
      <c r="D116" s="165" t="s">
        <v>448</v>
      </c>
      <c r="E116" s="48">
        <v>82467.44</v>
      </c>
      <c r="F116" s="46">
        <v>24</v>
      </c>
      <c r="G116" s="49" t="s">
        <v>174</v>
      </c>
      <c r="H116" s="46">
        <v>23006</v>
      </c>
      <c r="I116" s="50">
        <v>1150</v>
      </c>
      <c r="J116" s="46">
        <v>2009</v>
      </c>
      <c r="K116" s="45">
        <v>22</v>
      </c>
      <c r="L116" s="97"/>
      <c r="M116" s="62" t="s">
        <v>516</v>
      </c>
      <c r="N116" s="99" t="s">
        <v>447</v>
      </c>
      <c r="O116" s="62" t="s">
        <v>176</v>
      </c>
      <c r="P116" s="46"/>
    </row>
    <row r="117" spans="1:16" ht="25.5">
      <c r="A117" s="46">
        <v>114</v>
      </c>
      <c r="B117" s="46">
        <v>2009</v>
      </c>
      <c r="C117" s="46" t="s">
        <v>308</v>
      </c>
      <c r="D117" s="168" t="s">
        <v>457</v>
      </c>
      <c r="E117" s="17">
        <v>29587.15</v>
      </c>
      <c r="F117" s="46">
        <v>24</v>
      </c>
      <c r="G117" s="49" t="s">
        <v>174</v>
      </c>
      <c r="H117" s="46">
        <v>23006</v>
      </c>
      <c r="I117" s="50">
        <v>799</v>
      </c>
      <c r="J117" s="46">
        <v>2009</v>
      </c>
      <c r="K117" s="45">
        <v>26</v>
      </c>
      <c r="L117" s="97"/>
      <c r="M117" s="62" t="s">
        <v>517</v>
      </c>
      <c r="N117" s="99" t="s">
        <v>458</v>
      </c>
      <c r="O117" s="62" t="s">
        <v>176</v>
      </c>
      <c r="P117" s="46"/>
    </row>
    <row r="118" spans="1:16" ht="12.75">
      <c r="A118" s="46">
        <v>115</v>
      </c>
      <c r="B118" s="46">
        <v>2009</v>
      </c>
      <c r="C118" s="46" t="s">
        <v>308</v>
      </c>
      <c r="D118" s="165" t="s">
        <v>459</v>
      </c>
      <c r="E118" s="48">
        <v>54123.8</v>
      </c>
      <c r="F118" s="46">
        <v>24</v>
      </c>
      <c r="G118" s="49" t="s">
        <v>174</v>
      </c>
      <c r="H118" s="46">
        <v>23006</v>
      </c>
      <c r="I118" s="50">
        <v>783</v>
      </c>
      <c r="J118" s="46">
        <v>2009</v>
      </c>
      <c r="K118" s="45">
        <v>13</v>
      </c>
      <c r="L118" s="97"/>
      <c r="M118" s="62" t="s">
        <v>516</v>
      </c>
      <c r="N118" s="99" t="s">
        <v>460</v>
      </c>
      <c r="O118" s="61" t="s">
        <v>176</v>
      </c>
      <c r="P118" s="106"/>
    </row>
    <row r="119" spans="1:16" ht="12.75">
      <c r="A119" s="46">
        <v>116</v>
      </c>
      <c r="B119" s="46">
        <v>2009</v>
      </c>
      <c r="C119" s="46" t="s">
        <v>308</v>
      </c>
      <c r="D119" s="165" t="s">
        <v>462</v>
      </c>
      <c r="E119" s="48">
        <v>47133.3</v>
      </c>
      <c r="F119" s="46">
        <v>24</v>
      </c>
      <c r="G119" s="49" t="s">
        <v>174</v>
      </c>
      <c r="H119" s="46">
        <v>23006</v>
      </c>
      <c r="I119" s="50">
        <v>798</v>
      </c>
      <c r="J119" s="46">
        <v>2009</v>
      </c>
      <c r="K119" s="45">
        <v>81</v>
      </c>
      <c r="L119" s="97"/>
      <c r="M119" s="62" t="s">
        <v>517</v>
      </c>
      <c r="N119" s="99" t="s">
        <v>461</v>
      </c>
      <c r="O119" s="62" t="s">
        <v>176</v>
      </c>
      <c r="P119" s="106"/>
    </row>
    <row r="120" spans="1:16" ht="12.75" customHeight="1">
      <c r="A120" s="46">
        <v>117</v>
      </c>
      <c r="B120" s="46">
        <v>2009</v>
      </c>
      <c r="C120" s="46" t="s">
        <v>308</v>
      </c>
      <c r="D120" s="165" t="s">
        <v>463</v>
      </c>
      <c r="E120" s="48">
        <v>13024.29</v>
      </c>
      <c r="F120" s="46">
        <v>24</v>
      </c>
      <c r="G120" s="49" t="s">
        <v>174</v>
      </c>
      <c r="H120" s="46">
        <v>23006</v>
      </c>
      <c r="I120" s="50">
        <v>822</v>
      </c>
      <c r="J120" s="46">
        <v>2009</v>
      </c>
      <c r="K120" s="45">
        <v>82</v>
      </c>
      <c r="L120" s="97"/>
      <c r="M120" s="62" t="s">
        <v>517</v>
      </c>
      <c r="N120" s="99" t="s">
        <v>464</v>
      </c>
      <c r="O120" s="62" t="s">
        <v>176</v>
      </c>
      <c r="P120" s="46"/>
    </row>
    <row r="121" spans="1:16" ht="25.5">
      <c r="A121" s="46">
        <v>118</v>
      </c>
      <c r="B121" s="46">
        <v>2009</v>
      </c>
      <c r="C121" s="46" t="s">
        <v>308</v>
      </c>
      <c r="D121" s="165" t="s">
        <v>465</v>
      </c>
      <c r="E121" s="48">
        <v>27340.27</v>
      </c>
      <c r="F121" s="46">
        <v>24</v>
      </c>
      <c r="G121" s="49" t="s">
        <v>174</v>
      </c>
      <c r="H121" s="46">
        <v>23006</v>
      </c>
      <c r="I121" s="50">
        <v>845</v>
      </c>
      <c r="J121" s="46">
        <v>2009</v>
      </c>
      <c r="K121" s="45">
        <v>97</v>
      </c>
      <c r="L121" s="97"/>
      <c r="M121" s="62" t="s">
        <v>517</v>
      </c>
      <c r="N121" s="99" t="s">
        <v>451</v>
      </c>
      <c r="O121" s="62" t="s">
        <v>176</v>
      </c>
      <c r="P121" s="46"/>
    </row>
    <row r="122" spans="1:16" ht="25.5">
      <c r="A122" s="46">
        <v>119</v>
      </c>
      <c r="B122" s="46">
        <v>2009</v>
      </c>
      <c r="C122" s="46" t="s">
        <v>308</v>
      </c>
      <c r="D122" s="165" t="s">
        <v>466</v>
      </c>
      <c r="E122" s="48">
        <v>34544.26</v>
      </c>
      <c r="F122" s="46">
        <v>24</v>
      </c>
      <c r="G122" s="49" t="s">
        <v>174</v>
      </c>
      <c r="H122" s="46">
        <v>23006</v>
      </c>
      <c r="I122" s="50">
        <v>847</v>
      </c>
      <c r="J122" s="46">
        <v>2009</v>
      </c>
      <c r="K122" s="45">
        <v>86</v>
      </c>
      <c r="L122" s="97"/>
      <c r="M122" s="62" t="s">
        <v>517</v>
      </c>
      <c r="N122" s="99" t="s">
        <v>467</v>
      </c>
      <c r="O122" s="62" t="s">
        <v>176</v>
      </c>
      <c r="P122" s="106"/>
    </row>
    <row r="123" spans="1:16" ht="25.5">
      <c r="A123" s="46">
        <v>120</v>
      </c>
      <c r="B123" s="46">
        <v>2009</v>
      </c>
      <c r="C123" s="46" t="s">
        <v>308</v>
      </c>
      <c r="D123" s="165" t="s">
        <v>469</v>
      </c>
      <c r="E123" s="48">
        <v>59533.94</v>
      </c>
      <c r="F123" s="46">
        <v>24</v>
      </c>
      <c r="G123" s="49" t="s">
        <v>174</v>
      </c>
      <c r="H123" s="46">
        <v>23006</v>
      </c>
      <c r="I123" s="50">
        <v>895</v>
      </c>
      <c r="J123" s="46">
        <v>2009</v>
      </c>
      <c r="K123" s="45">
        <v>74</v>
      </c>
      <c r="L123" s="97"/>
      <c r="M123" s="62" t="s">
        <v>517</v>
      </c>
      <c r="N123" s="99" t="s">
        <v>468</v>
      </c>
      <c r="O123" s="62" t="s">
        <v>176</v>
      </c>
      <c r="P123" s="46"/>
    </row>
    <row r="124" spans="1:16" ht="25.5">
      <c r="A124" s="46">
        <v>121</v>
      </c>
      <c r="B124" s="46">
        <v>2009</v>
      </c>
      <c r="C124" s="46" t="s">
        <v>308</v>
      </c>
      <c r="D124" s="165" t="s">
        <v>470</v>
      </c>
      <c r="E124" s="48">
        <v>56254.62</v>
      </c>
      <c r="F124" s="46">
        <v>24</v>
      </c>
      <c r="G124" s="49" t="s">
        <v>174</v>
      </c>
      <c r="H124" s="46">
        <v>23006</v>
      </c>
      <c r="I124" s="50">
        <v>975</v>
      </c>
      <c r="J124" s="46">
        <v>2009</v>
      </c>
      <c r="K124" s="45">
        <v>20</v>
      </c>
      <c r="L124" s="97"/>
      <c r="M124" s="62" t="s">
        <v>517</v>
      </c>
      <c r="N124" s="99" t="s">
        <v>471</v>
      </c>
      <c r="O124" s="62" t="s">
        <v>176</v>
      </c>
      <c r="P124" s="46"/>
    </row>
    <row r="125" spans="1:16" ht="38.25">
      <c r="A125" s="46">
        <v>122</v>
      </c>
      <c r="B125" s="46">
        <v>2009</v>
      </c>
      <c r="C125" s="46" t="s">
        <v>308</v>
      </c>
      <c r="D125" s="165" t="s">
        <v>472</v>
      </c>
      <c r="E125" s="48">
        <v>2460</v>
      </c>
      <c r="F125" s="46">
        <v>24</v>
      </c>
      <c r="G125" s="49" t="s">
        <v>32</v>
      </c>
      <c r="H125" s="46">
        <v>23006</v>
      </c>
      <c r="I125" s="50">
        <v>1218</v>
      </c>
      <c r="J125" s="46">
        <v>2009</v>
      </c>
      <c r="K125" s="45">
        <v>73</v>
      </c>
      <c r="L125" s="97"/>
      <c r="M125" s="62" t="s">
        <v>517</v>
      </c>
      <c r="N125" s="99" t="s">
        <v>473</v>
      </c>
      <c r="O125" s="101" t="s">
        <v>474</v>
      </c>
      <c r="P125" s="46" t="s">
        <v>79</v>
      </c>
    </row>
    <row r="126" spans="1:16" ht="12.75" customHeight="1">
      <c r="A126" s="46">
        <v>123</v>
      </c>
      <c r="B126" s="46">
        <v>2009</v>
      </c>
      <c r="C126" s="46" t="s">
        <v>308</v>
      </c>
      <c r="D126" s="165" t="s">
        <v>478</v>
      </c>
      <c r="E126" s="48">
        <v>433571</v>
      </c>
      <c r="F126" s="46">
        <v>24</v>
      </c>
      <c r="G126" s="49" t="s">
        <v>174</v>
      </c>
      <c r="H126" s="46">
        <v>23006</v>
      </c>
      <c r="I126" s="50">
        <v>725</v>
      </c>
      <c r="J126" s="46">
        <v>2009</v>
      </c>
      <c r="K126" s="45">
        <v>90</v>
      </c>
      <c r="L126" s="97"/>
      <c r="M126" s="62" t="s">
        <v>517</v>
      </c>
      <c r="N126" s="99" t="s">
        <v>479</v>
      </c>
      <c r="O126" s="62" t="s">
        <v>176</v>
      </c>
      <c r="P126" s="46"/>
    </row>
    <row r="127" spans="1:16" ht="12.75">
      <c r="A127" s="46">
        <v>124</v>
      </c>
      <c r="B127" s="46">
        <v>2009</v>
      </c>
      <c r="C127" s="46" t="s">
        <v>308</v>
      </c>
      <c r="D127" s="165" t="s">
        <v>481</v>
      </c>
      <c r="E127" s="48">
        <v>378982</v>
      </c>
      <c r="F127" s="46">
        <v>24</v>
      </c>
      <c r="G127" s="49" t="s">
        <v>174</v>
      </c>
      <c r="H127" s="46">
        <v>23006</v>
      </c>
      <c r="I127" s="50">
        <v>997</v>
      </c>
      <c r="J127" s="46">
        <v>2009</v>
      </c>
      <c r="K127" s="45">
        <v>90</v>
      </c>
      <c r="L127" s="97"/>
      <c r="M127" s="62" t="s">
        <v>517</v>
      </c>
      <c r="N127" s="99" t="s">
        <v>480</v>
      </c>
      <c r="O127" s="62" t="s">
        <v>176</v>
      </c>
      <c r="P127" s="46"/>
    </row>
    <row r="128" spans="1:16" ht="39" customHeight="1">
      <c r="A128" s="46">
        <v>125</v>
      </c>
      <c r="B128" s="46">
        <v>2009</v>
      </c>
      <c r="C128" s="46" t="s">
        <v>308</v>
      </c>
      <c r="D128" s="165" t="s">
        <v>484</v>
      </c>
      <c r="E128" s="48">
        <v>50000</v>
      </c>
      <c r="F128" s="46">
        <v>24</v>
      </c>
      <c r="G128" s="49" t="s">
        <v>174</v>
      </c>
      <c r="H128" s="46">
        <v>23006</v>
      </c>
      <c r="I128" s="50">
        <v>1123</v>
      </c>
      <c r="J128" s="46">
        <v>2009</v>
      </c>
      <c r="K128" s="45">
        <v>50</v>
      </c>
      <c r="L128" s="97"/>
      <c r="M128" s="62" t="s">
        <v>517</v>
      </c>
      <c r="N128" s="99" t="s">
        <v>482</v>
      </c>
      <c r="O128" s="101" t="s">
        <v>483</v>
      </c>
      <c r="P128" s="46"/>
    </row>
    <row r="129" spans="1:16" ht="25.5">
      <c r="A129" s="46">
        <v>126</v>
      </c>
      <c r="B129" s="46">
        <v>2009</v>
      </c>
      <c r="C129" s="46" t="s">
        <v>308</v>
      </c>
      <c r="D129" s="170" t="s">
        <v>553</v>
      </c>
      <c r="E129" s="141">
        <v>140824.6</v>
      </c>
      <c r="F129" s="46">
        <v>24</v>
      </c>
      <c r="G129" s="49" t="s">
        <v>174</v>
      </c>
      <c r="H129" s="46">
        <v>23006</v>
      </c>
      <c r="I129" s="50">
        <v>1274</v>
      </c>
      <c r="J129" s="46">
        <v>2009</v>
      </c>
      <c r="K129" s="45">
        <v>14</v>
      </c>
      <c r="L129" s="97"/>
      <c r="M129" s="62" t="s">
        <v>517</v>
      </c>
      <c r="N129" s="99" t="s">
        <v>488</v>
      </c>
      <c r="O129" s="62" t="s">
        <v>176</v>
      </c>
      <c r="P129" s="46"/>
    </row>
    <row r="130" spans="1:16" ht="25.5">
      <c r="A130" s="46">
        <v>127</v>
      </c>
      <c r="B130" s="46">
        <v>2009</v>
      </c>
      <c r="C130" s="46" t="s">
        <v>308</v>
      </c>
      <c r="D130" s="171" t="s">
        <v>556</v>
      </c>
      <c r="E130" s="139">
        <v>29249.76</v>
      </c>
      <c r="F130" s="46">
        <v>24</v>
      </c>
      <c r="G130" s="49" t="s">
        <v>174</v>
      </c>
      <c r="H130" s="46">
        <v>23006</v>
      </c>
      <c r="I130" s="50">
        <v>841</v>
      </c>
      <c r="J130" s="46">
        <v>2009</v>
      </c>
      <c r="K130" s="45">
        <v>17</v>
      </c>
      <c r="L130" s="97"/>
      <c r="M130" s="62" t="s">
        <v>517</v>
      </c>
      <c r="N130" s="99" t="s">
        <v>489</v>
      </c>
      <c r="O130" s="62" t="s">
        <v>176</v>
      </c>
      <c r="P130" s="46"/>
    </row>
    <row r="131" spans="1:16" ht="25.5">
      <c r="A131" s="46">
        <v>128</v>
      </c>
      <c r="B131" s="46">
        <v>2009</v>
      </c>
      <c r="C131" s="46" t="s">
        <v>308</v>
      </c>
      <c r="D131" s="171" t="s">
        <v>555</v>
      </c>
      <c r="E131" s="139">
        <v>24552</v>
      </c>
      <c r="F131" s="46">
        <v>24</v>
      </c>
      <c r="G131" s="49" t="s">
        <v>174</v>
      </c>
      <c r="H131" s="46">
        <v>23006</v>
      </c>
      <c r="I131" s="50">
        <v>858</v>
      </c>
      <c r="J131" s="46">
        <v>2009</v>
      </c>
      <c r="K131" s="45">
        <v>66</v>
      </c>
      <c r="L131" s="97"/>
      <c r="M131" s="62" t="s">
        <v>517</v>
      </c>
      <c r="N131" s="99" t="s">
        <v>490</v>
      </c>
      <c r="O131" s="62" t="s">
        <v>176</v>
      </c>
      <c r="P131" s="46"/>
    </row>
    <row r="132" spans="1:16" ht="38.25">
      <c r="A132" s="46">
        <v>129</v>
      </c>
      <c r="B132" s="46">
        <v>2009</v>
      </c>
      <c r="C132" s="46" t="s">
        <v>308</v>
      </c>
      <c r="D132" s="165" t="s">
        <v>491</v>
      </c>
      <c r="E132" s="48">
        <v>2112000</v>
      </c>
      <c r="F132" s="46">
        <v>24</v>
      </c>
      <c r="G132" s="49" t="s">
        <v>73</v>
      </c>
      <c r="H132" s="46">
        <v>23006</v>
      </c>
      <c r="I132" s="50">
        <v>1257</v>
      </c>
      <c r="J132" s="46">
        <v>2009</v>
      </c>
      <c r="K132" s="45">
        <v>71</v>
      </c>
      <c r="L132" s="97"/>
      <c r="M132" s="62" t="s">
        <v>517</v>
      </c>
      <c r="N132" s="99" t="s">
        <v>492</v>
      </c>
      <c r="O132" s="101" t="s">
        <v>75</v>
      </c>
      <c r="P132" s="46"/>
    </row>
    <row r="133" spans="1:16" ht="38.25">
      <c r="A133" s="46">
        <v>130</v>
      </c>
      <c r="B133" s="46">
        <v>2009</v>
      </c>
      <c r="C133" s="46" t="s">
        <v>308</v>
      </c>
      <c r="D133" s="165" t="s">
        <v>493</v>
      </c>
      <c r="E133" s="48">
        <v>192000</v>
      </c>
      <c r="F133" s="46">
        <v>24</v>
      </c>
      <c r="G133" s="49" t="s">
        <v>73</v>
      </c>
      <c r="H133" s="46">
        <v>23006</v>
      </c>
      <c r="I133" s="50">
        <v>1258</v>
      </c>
      <c r="J133" s="46">
        <v>2009</v>
      </c>
      <c r="K133" s="45">
        <v>15</v>
      </c>
      <c r="L133" s="97"/>
      <c r="M133" s="62" t="s">
        <v>517</v>
      </c>
      <c r="N133" s="99" t="s">
        <v>492</v>
      </c>
      <c r="O133" s="101" t="s">
        <v>75</v>
      </c>
      <c r="P133" s="46"/>
    </row>
    <row r="134" spans="1:16" ht="38.25">
      <c r="A134" s="110">
        <v>131</v>
      </c>
      <c r="B134" s="110">
        <v>2009</v>
      </c>
      <c r="C134" s="110" t="s">
        <v>308</v>
      </c>
      <c r="D134" s="143" t="s">
        <v>554</v>
      </c>
      <c r="E134" s="111">
        <v>175969</v>
      </c>
      <c r="F134" s="110">
        <v>24</v>
      </c>
      <c r="G134" s="112" t="s">
        <v>174</v>
      </c>
      <c r="H134" s="110">
        <v>23006</v>
      </c>
      <c r="I134" s="113">
        <v>1245</v>
      </c>
      <c r="J134" s="110">
        <v>2009</v>
      </c>
      <c r="K134" s="114">
        <v>46</v>
      </c>
      <c r="L134" s="142"/>
      <c r="M134" s="157" t="s">
        <v>517</v>
      </c>
      <c r="N134" s="172" t="s">
        <v>502</v>
      </c>
      <c r="O134" s="157" t="s">
        <v>176</v>
      </c>
      <c r="P134" s="110"/>
    </row>
    <row r="135" spans="1:16" ht="12.75">
      <c r="A135" s="68"/>
      <c r="B135" s="68"/>
      <c r="C135" s="68"/>
      <c r="D135" s="169"/>
      <c r="E135" s="69"/>
      <c r="F135" s="68"/>
      <c r="G135" s="70"/>
      <c r="H135" s="68"/>
      <c r="I135" s="71"/>
      <c r="J135" s="68"/>
      <c r="K135" s="67"/>
      <c r="L135" s="121"/>
      <c r="M135" s="123"/>
      <c r="N135" s="122"/>
      <c r="O135" s="123"/>
      <c r="P135" s="68"/>
    </row>
    <row r="136" spans="1:16" ht="30" customHeight="1">
      <c r="A136" s="68"/>
      <c r="B136" s="68"/>
      <c r="C136" s="68"/>
      <c r="D136" s="173" t="s">
        <v>504</v>
      </c>
      <c r="E136" s="174">
        <f>SUM(E3:E134)</f>
        <v>5400852.199999999</v>
      </c>
      <c r="F136" s="68"/>
      <c r="G136" s="70"/>
      <c r="H136" s="68"/>
      <c r="I136" s="71"/>
      <c r="J136" s="68"/>
      <c r="K136" s="67"/>
      <c r="L136" s="121"/>
      <c r="M136" s="123"/>
      <c r="N136" s="122"/>
      <c r="O136" s="123"/>
      <c r="P136" s="68"/>
    </row>
    <row r="137" spans="1:16" ht="12.75">
      <c r="A137" s="68"/>
      <c r="B137" s="68"/>
      <c r="C137" s="68"/>
      <c r="D137" s="169"/>
      <c r="E137" s="69"/>
      <c r="F137" s="68"/>
      <c r="G137" s="70"/>
      <c r="H137" s="68"/>
      <c r="I137" s="71"/>
      <c r="J137" s="68"/>
      <c r="K137" s="67"/>
      <c r="L137" s="121"/>
      <c r="M137" s="123"/>
      <c r="N137" s="122"/>
      <c r="O137" s="68"/>
      <c r="P137" s="68"/>
    </row>
    <row r="138" spans="1:16" ht="12.75">
      <c r="A138" s="68"/>
      <c r="B138" s="68"/>
      <c r="C138" s="68"/>
      <c r="D138" s="169"/>
      <c r="E138" s="69"/>
      <c r="F138" s="68"/>
      <c r="G138" s="70"/>
      <c r="H138" s="68"/>
      <c r="I138" s="71"/>
      <c r="J138" s="68"/>
      <c r="K138" s="67"/>
      <c r="L138" s="121"/>
      <c r="M138" s="123"/>
      <c r="N138" s="122"/>
      <c r="O138" s="123"/>
      <c r="P138" s="161"/>
    </row>
    <row r="139" spans="1:16" ht="12.75">
      <c r="A139" s="68"/>
      <c r="B139" s="68"/>
      <c r="C139" s="68"/>
      <c r="D139" s="169"/>
      <c r="E139" s="69"/>
      <c r="F139" s="68"/>
      <c r="G139" s="70"/>
      <c r="H139" s="68"/>
      <c r="I139" s="71"/>
      <c r="J139" s="68"/>
      <c r="K139" s="67"/>
      <c r="L139" s="121"/>
      <c r="M139" s="123"/>
      <c r="N139" s="122"/>
      <c r="O139" s="123"/>
      <c r="P139" s="161"/>
    </row>
    <row r="140" spans="1:16" ht="12.75">
      <c r="A140" s="68"/>
      <c r="B140" s="68"/>
      <c r="C140" s="68"/>
      <c r="D140" s="169"/>
      <c r="E140" s="69"/>
      <c r="F140" s="68"/>
      <c r="G140" s="70"/>
      <c r="H140" s="68"/>
      <c r="I140" s="71"/>
      <c r="J140" s="68"/>
      <c r="K140" s="67"/>
      <c r="L140" s="121"/>
      <c r="M140" s="123"/>
      <c r="N140" s="122"/>
      <c r="O140" s="123"/>
      <c r="P140" s="161"/>
    </row>
    <row r="141" spans="1:16" ht="12.75">
      <c r="A141" s="68"/>
      <c r="B141" s="68"/>
      <c r="C141" s="68"/>
      <c r="D141" s="169"/>
      <c r="E141" s="69"/>
      <c r="F141" s="68"/>
      <c r="G141" s="70"/>
      <c r="H141" s="68"/>
      <c r="I141" s="71"/>
      <c r="J141" s="68"/>
      <c r="K141" s="67"/>
      <c r="L141" s="121"/>
      <c r="M141" s="123"/>
      <c r="N141" s="122"/>
      <c r="O141" s="123"/>
      <c r="P141" s="161"/>
    </row>
    <row r="142" spans="1:16" ht="12.75">
      <c r="A142" s="68"/>
      <c r="B142" s="68"/>
      <c r="C142" s="68"/>
      <c r="D142" s="169"/>
      <c r="E142" s="69"/>
      <c r="F142" s="68"/>
      <c r="G142" s="70"/>
      <c r="H142" s="68"/>
      <c r="I142" s="71"/>
      <c r="J142" s="68"/>
      <c r="K142" s="67"/>
      <c r="L142" s="121"/>
      <c r="M142" s="123"/>
      <c r="N142" s="122"/>
      <c r="O142" s="123"/>
      <c r="P142" s="161"/>
    </row>
    <row r="143" spans="1:16" ht="12.75">
      <c r="A143" s="68"/>
      <c r="B143" s="68"/>
      <c r="C143" s="68"/>
      <c r="D143" s="169"/>
      <c r="E143" s="69"/>
      <c r="F143" s="68"/>
      <c r="G143" s="70"/>
      <c r="H143" s="68"/>
      <c r="I143" s="71"/>
      <c r="J143" s="68"/>
      <c r="K143" s="67"/>
      <c r="L143" s="121"/>
      <c r="M143" s="123"/>
      <c r="N143" s="122"/>
      <c r="O143" s="123"/>
      <c r="P143" s="161"/>
    </row>
    <row r="144" spans="1:16" ht="12.75">
      <c r="A144" s="68"/>
      <c r="B144" s="68"/>
      <c r="C144" s="68"/>
      <c r="D144" s="169"/>
      <c r="E144" s="69"/>
      <c r="F144" s="68"/>
      <c r="G144" s="70"/>
      <c r="H144" s="68"/>
      <c r="I144" s="71"/>
      <c r="J144" s="68"/>
      <c r="K144" s="67"/>
      <c r="L144" s="121"/>
      <c r="M144" s="123"/>
      <c r="N144" s="122"/>
      <c r="O144" s="123"/>
      <c r="P144" s="161"/>
    </row>
    <row r="145" spans="1:16" ht="12.75">
      <c r="A145" s="68"/>
      <c r="B145" s="68"/>
      <c r="C145" s="68"/>
      <c r="D145" s="169"/>
      <c r="E145" s="69"/>
      <c r="F145" s="68"/>
      <c r="G145" s="70"/>
      <c r="H145" s="68"/>
      <c r="I145" s="71"/>
      <c r="J145" s="68"/>
      <c r="K145" s="67"/>
      <c r="L145" s="121"/>
      <c r="M145" s="123"/>
      <c r="N145" s="122"/>
      <c r="O145" s="123"/>
      <c r="P145" s="161"/>
    </row>
    <row r="146" spans="1:16" ht="12.75">
      <c r="A146" s="68"/>
      <c r="B146" s="68"/>
      <c r="C146" s="68"/>
      <c r="D146" s="169"/>
      <c r="E146" s="69"/>
      <c r="F146" s="68"/>
      <c r="G146" s="70"/>
      <c r="H146" s="68"/>
      <c r="I146" s="71"/>
      <c r="J146" s="68"/>
      <c r="K146" s="67"/>
      <c r="L146" s="121"/>
      <c r="M146" s="123"/>
      <c r="N146" s="122"/>
      <c r="O146" s="123"/>
      <c r="P146" s="161"/>
    </row>
    <row r="147" spans="1:16" ht="12.75">
      <c r="A147" s="68"/>
      <c r="B147" s="68"/>
      <c r="C147" s="68"/>
      <c r="D147" s="169"/>
      <c r="E147" s="69"/>
      <c r="F147" s="68"/>
      <c r="G147" s="70"/>
      <c r="H147" s="68"/>
      <c r="I147" s="71"/>
      <c r="J147" s="68"/>
      <c r="K147" s="67"/>
      <c r="L147" s="121"/>
      <c r="M147" s="123"/>
      <c r="N147" s="122"/>
      <c r="O147" s="123"/>
      <c r="P147" s="161"/>
    </row>
    <row r="148" spans="1:16" ht="12.75">
      <c r="A148" s="68"/>
      <c r="B148" s="68"/>
      <c r="C148" s="68"/>
      <c r="D148" s="169"/>
      <c r="E148" s="69"/>
      <c r="F148" s="68"/>
      <c r="G148" s="70"/>
      <c r="H148" s="68"/>
      <c r="I148" s="71"/>
      <c r="J148" s="68"/>
      <c r="K148" s="67"/>
      <c r="L148" s="121"/>
      <c r="M148" s="123"/>
      <c r="N148" s="122"/>
      <c r="O148" s="123"/>
      <c r="P148" s="161"/>
    </row>
    <row r="149" spans="1:16" ht="12.75">
      <c r="A149" s="68"/>
      <c r="B149" s="68"/>
      <c r="C149" s="68"/>
      <c r="D149" s="169"/>
      <c r="E149" s="69"/>
      <c r="F149" s="68"/>
      <c r="G149" s="70"/>
      <c r="H149" s="68"/>
      <c r="I149" s="71"/>
      <c r="J149" s="68"/>
      <c r="K149" s="67"/>
      <c r="L149" s="121"/>
      <c r="M149" s="123"/>
      <c r="N149" s="122"/>
      <c r="O149" s="123"/>
      <c r="P149" s="161"/>
    </row>
    <row r="150" spans="1:16" ht="12.75">
      <c r="A150" s="68"/>
      <c r="B150" s="68"/>
      <c r="C150" s="68"/>
      <c r="D150" s="169"/>
      <c r="E150" s="69"/>
      <c r="F150" s="68"/>
      <c r="G150" s="70"/>
      <c r="H150" s="68"/>
      <c r="I150" s="71"/>
      <c r="J150" s="68"/>
      <c r="K150" s="67"/>
      <c r="L150" s="121"/>
      <c r="M150" s="123"/>
      <c r="N150" s="122"/>
      <c r="O150" s="123"/>
      <c r="P150" s="161"/>
    </row>
    <row r="151" spans="1:16" ht="12.75">
      <c r="A151" s="68"/>
      <c r="B151" s="68"/>
      <c r="C151" s="68"/>
      <c r="D151" s="169"/>
      <c r="E151" s="69"/>
      <c r="F151" s="68"/>
      <c r="G151" s="70"/>
      <c r="H151" s="68"/>
      <c r="I151" s="71"/>
      <c r="J151" s="68"/>
      <c r="K151" s="67"/>
      <c r="L151" s="121"/>
      <c r="M151" s="123"/>
      <c r="N151" s="122"/>
      <c r="O151" s="123"/>
      <c r="P151" s="161"/>
    </row>
    <row r="152" spans="1:16" ht="12.75">
      <c r="A152" s="68"/>
      <c r="B152" s="68"/>
      <c r="C152" s="68"/>
      <c r="D152" s="169"/>
      <c r="E152" s="69"/>
      <c r="F152" s="68"/>
      <c r="G152" s="70"/>
      <c r="H152" s="68"/>
      <c r="I152" s="71"/>
      <c r="J152" s="68"/>
      <c r="K152" s="67"/>
      <c r="L152" s="121"/>
      <c r="M152" s="123"/>
      <c r="N152" s="122"/>
      <c r="O152" s="123"/>
      <c r="P152" s="161"/>
    </row>
    <row r="153" spans="1:16" ht="12.75">
      <c r="A153" s="68"/>
      <c r="B153" s="68"/>
      <c r="C153" s="68"/>
      <c r="D153" s="169"/>
      <c r="E153" s="69"/>
      <c r="F153" s="68"/>
      <c r="G153" s="70"/>
      <c r="H153" s="68"/>
      <c r="I153" s="71"/>
      <c r="J153" s="68"/>
      <c r="K153" s="67"/>
      <c r="L153" s="121"/>
      <c r="M153" s="123"/>
      <c r="N153" s="122"/>
      <c r="O153" s="123"/>
      <c r="P153" s="161"/>
    </row>
    <row r="154" spans="1:16" ht="12.75">
      <c r="A154" s="68"/>
      <c r="B154" s="68"/>
      <c r="C154" s="68"/>
      <c r="D154" s="169"/>
      <c r="E154" s="69"/>
      <c r="F154" s="68"/>
      <c r="G154" s="70"/>
      <c r="H154" s="68"/>
      <c r="I154" s="71"/>
      <c r="J154" s="68"/>
      <c r="K154" s="67"/>
      <c r="L154" s="121"/>
      <c r="M154" s="123"/>
      <c r="N154" s="122"/>
      <c r="O154" s="123"/>
      <c r="P154" s="161"/>
    </row>
    <row r="155" spans="1:16" ht="12.75">
      <c r="A155" s="68"/>
      <c r="B155" s="68"/>
      <c r="C155" s="68"/>
      <c r="D155" s="169"/>
      <c r="E155" s="69"/>
      <c r="F155" s="68"/>
      <c r="G155" s="70"/>
      <c r="H155" s="68"/>
      <c r="I155" s="71"/>
      <c r="J155" s="68"/>
      <c r="K155" s="67"/>
      <c r="L155" s="121"/>
      <c r="M155" s="123"/>
      <c r="N155" s="122"/>
      <c r="O155" s="123"/>
      <c r="P155" s="161"/>
    </row>
    <row r="156" spans="1:16" ht="12.75">
      <c r="A156" s="68"/>
      <c r="B156" s="68"/>
      <c r="C156" s="68"/>
      <c r="D156" s="169"/>
      <c r="E156" s="69"/>
      <c r="F156" s="68"/>
      <c r="G156" s="70"/>
      <c r="H156" s="68"/>
      <c r="I156" s="71"/>
      <c r="J156" s="68"/>
      <c r="K156" s="67"/>
      <c r="L156" s="121"/>
      <c r="M156" s="123"/>
      <c r="N156" s="122"/>
      <c r="O156" s="123"/>
      <c r="P156" s="161"/>
    </row>
    <row r="157" spans="1:16" ht="12.75">
      <c r="A157" s="68"/>
      <c r="B157" s="68"/>
      <c r="C157" s="68"/>
      <c r="D157" s="169"/>
      <c r="E157" s="69"/>
      <c r="F157" s="68"/>
      <c r="G157" s="70"/>
      <c r="H157" s="68"/>
      <c r="I157" s="71"/>
      <c r="J157" s="68"/>
      <c r="K157" s="67"/>
      <c r="L157" s="121"/>
      <c r="M157" s="123"/>
      <c r="N157" s="122"/>
      <c r="O157" s="123"/>
      <c r="P157" s="161"/>
    </row>
    <row r="158" spans="1:16" ht="12.75">
      <c r="A158" s="68"/>
      <c r="B158" s="68"/>
      <c r="C158" s="68"/>
      <c r="D158" s="169"/>
      <c r="E158" s="69"/>
      <c r="F158" s="68"/>
      <c r="G158" s="70"/>
      <c r="H158" s="68"/>
      <c r="I158" s="71"/>
      <c r="J158" s="68"/>
      <c r="K158" s="67"/>
      <c r="L158" s="121"/>
      <c r="M158" s="123"/>
      <c r="N158" s="122"/>
      <c r="O158" s="123"/>
      <c r="P158" s="161"/>
    </row>
    <row r="159" spans="1:16" ht="12.75">
      <c r="A159" s="68"/>
      <c r="B159" s="68"/>
      <c r="C159" s="68"/>
      <c r="D159" s="169"/>
      <c r="E159" s="69"/>
      <c r="F159" s="68"/>
      <c r="G159" s="70"/>
      <c r="H159" s="68"/>
      <c r="I159" s="71"/>
      <c r="J159" s="68"/>
      <c r="K159" s="67"/>
      <c r="L159" s="121"/>
      <c r="M159" s="123"/>
      <c r="N159" s="122"/>
      <c r="O159" s="123"/>
      <c r="P159" s="161"/>
    </row>
    <row r="160" spans="1:16" ht="12.75">
      <c r="A160" s="68"/>
      <c r="B160" s="68"/>
      <c r="C160" s="68"/>
      <c r="D160" s="169"/>
      <c r="E160" s="69"/>
      <c r="F160" s="68"/>
      <c r="G160" s="70"/>
      <c r="H160" s="68"/>
      <c r="I160" s="71"/>
      <c r="J160" s="68"/>
      <c r="K160" s="67"/>
      <c r="L160" s="121"/>
      <c r="M160" s="123"/>
      <c r="N160" s="122"/>
      <c r="O160" s="123"/>
      <c r="P160" s="161"/>
    </row>
    <row r="161" spans="1:16" ht="12.75">
      <c r="A161" s="68"/>
      <c r="B161" s="68"/>
      <c r="C161" s="68"/>
      <c r="D161" s="169"/>
      <c r="E161" s="69"/>
      <c r="F161" s="68"/>
      <c r="G161" s="70"/>
      <c r="H161" s="68"/>
      <c r="I161" s="71"/>
      <c r="J161" s="68"/>
      <c r="K161" s="67"/>
      <c r="L161" s="121"/>
      <c r="M161" s="123"/>
      <c r="N161" s="122"/>
      <c r="O161" s="123"/>
      <c r="P161" s="161"/>
    </row>
    <row r="162" spans="1:16" ht="12.75">
      <c r="A162" s="68"/>
      <c r="B162" s="68"/>
      <c r="C162" s="68"/>
      <c r="D162" s="169"/>
      <c r="E162" s="69"/>
      <c r="F162" s="68"/>
      <c r="G162" s="70"/>
      <c r="H162" s="68"/>
      <c r="I162" s="71"/>
      <c r="J162" s="68"/>
      <c r="K162" s="67"/>
      <c r="L162" s="121"/>
      <c r="M162" s="123"/>
      <c r="N162" s="122"/>
      <c r="O162" s="123"/>
      <c r="P162" s="161"/>
    </row>
    <row r="163" spans="1:16" ht="12.75">
      <c r="A163" s="68"/>
      <c r="B163" s="68"/>
      <c r="C163" s="68"/>
      <c r="D163" s="169"/>
      <c r="E163" s="69"/>
      <c r="F163" s="68"/>
      <c r="G163" s="70"/>
      <c r="H163" s="68"/>
      <c r="I163" s="71"/>
      <c r="J163" s="68"/>
      <c r="K163" s="67"/>
      <c r="L163" s="121"/>
      <c r="M163" s="123"/>
      <c r="N163" s="122"/>
      <c r="O163" s="123"/>
      <c r="P163" s="161"/>
    </row>
    <row r="164" spans="1:16" ht="12.75">
      <c r="A164" s="68"/>
      <c r="B164" s="68"/>
      <c r="C164" s="68"/>
      <c r="D164" s="169"/>
      <c r="E164" s="69"/>
      <c r="F164" s="68"/>
      <c r="G164" s="70"/>
      <c r="H164" s="68"/>
      <c r="I164" s="71"/>
      <c r="J164" s="68"/>
      <c r="K164" s="67"/>
      <c r="L164" s="121"/>
      <c r="M164" s="123"/>
      <c r="N164" s="122"/>
      <c r="O164" s="123"/>
      <c r="P164" s="161"/>
    </row>
    <row r="165" spans="1:16" ht="12.75">
      <c r="A165" s="68"/>
      <c r="B165" s="68"/>
      <c r="C165" s="68"/>
      <c r="D165" s="169"/>
      <c r="E165" s="69"/>
      <c r="F165" s="68"/>
      <c r="G165" s="70"/>
      <c r="H165" s="68"/>
      <c r="I165" s="71"/>
      <c r="J165" s="68"/>
      <c r="K165" s="67"/>
      <c r="L165" s="121"/>
      <c r="M165" s="123"/>
      <c r="N165" s="122"/>
      <c r="O165" s="123"/>
      <c r="P165" s="161"/>
    </row>
    <row r="166" spans="1:16" ht="12.75">
      <c r="A166" s="68"/>
      <c r="B166" s="68"/>
      <c r="C166" s="68"/>
      <c r="D166" s="169"/>
      <c r="E166" s="69"/>
      <c r="F166" s="68"/>
      <c r="G166" s="70"/>
      <c r="H166" s="68"/>
      <c r="I166" s="71"/>
      <c r="J166" s="68"/>
      <c r="K166" s="67"/>
      <c r="L166" s="121"/>
      <c r="M166" s="123"/>
      <c r="N166" s="122"/>
      <c r="O166" s="123"/>
      <c r="P166" s="161"/>
    </row>
    <row r="167" spans="1:16" ht="12.75">
      <c r="A167" s="68"/>
      <c r="B167" s="68"/>
      <c r="C167" s="68"/>
      <c r="D167" s="169"/>
      <c r="E167" s="69"/>
      <c r="F167" s="68"/>
      <c r="G167" s="70"/>
      <c r="H167" s="68"/>
      <c r="I167" s="71"/>
      <c r="J167" s="68"/>
      <c r="K167" s="67"/>
      <c r="L167" s="121"/>
      <c r="M167" s="123"/>
      <c r="N167" s="122"/>
      <c r="O167" s="123"/>
      <c r="P167" s="161"/>
    </row>
    <row r="168" spans="1:16" ht="12.75">
      <c r="A168" s="68"/>
      <c r="B168" s="68"/>
      <c r="C168" s="68"/>
      <c r="D168" s="169"/>
      <c r="E168" s="69"/>
      <c r="F168" s="68"/>
      <c r="G168" s="70"/>
      <c r="H168" s="68"/>
      <c r="I168" s="71"/>
      <c r="J168" s="68"/>
      <c r="K168" s="67"/>
      <c r="L168" s="121"/>
      <c r="M168" s="123"/>
      <c r="N168" s="122"/>
      <c r="O168" s="123"/>
      <c r="P168" s="161"/>
    </row>
    <row r="169" spans="1:16" ht="12.75">
      <c r="A169" s="68"/>
      <c r="B169" s="68"/>
      <c r="C169" s="68"/>
      <c r="D169" s="169"/>
      <c r="E169" s="69"/>
      <c r="F169" s="68"/>
      <c r="G169" s="70"/>
      <c r="H169" s="68"/>
      <c r="I169" s="71"/>
      <c r="J169" s="68"/>
      <c r="K169" s="67"/>
      <c r="L169" s="121"/>
      <c r="M169" s="123"/>
      <c r="N169" s="122"/>
      <c r="O169" s="123"/>
      <c r="P169" s="161"/>
    </row>
    <row r="170" spans="1:16" ht="12.75">
      <c r="A170" s="68"/>
      <c r="B170" s="68"/>
      <c r="C170" s="68"/>
      <c r="D170" s="169"/>
      <c r="E170" s="69"/>
      <c r="F170" s="68"/>
      <c r="G170" s="70"/>
      <c r="H170" s="68"/>
      <c r="I170" s="71"/>
      <c r="J170" s="68"/>
      <c r="K170" s="67"/>
      <c r="L170" s="121"/>
      <c r="M170" s="123"/>
      <c r="N170" s="122"/>
      <c r="O170" s="123"/>
      <c r="P170" s="161"/>
    </row>
    <row r="171" spans="1:16" ht="12.75">
      <c r="A171" s="68"/>
      <c r="B171" s="68"/>
      <c r="C171" s="68"/>
      <c r="D171" s="169"/>
      <c r="E171" s="69"/>
      <c r="F171" s="68"/>
      <c r="G171" s="70"/>
      <c r="H171" s="68"/>
      <c r="I171" s="71"/>
      <c r="J171" s="68"/>
      <c r="K171" s="67"/>
      <c r="L171" s="121"/>
      <c r="M171" s="123"/>
      <c r="N171" s="122"/>
      <c r="O171" s="123"/>
      <c r="P171" s="161"/>
    </row>
    <row r="172" spans="1:16" ht="12.75">
      <c r="A172" s="68"/>
      <c r="B172" s="68"/>
      <c r="C172" s="68"/>
      <c r="D172" s="169"/>
      <c r="E172" s="69"/>
      <c r="F172" s="68"/>
      <c r="G172" s="70"/>
      <c r="H172" s="68"/>
      <c r="I172" s="71"/>
      <c r="J172" s="68"/>
      <c r="K172" s="67"/>
      <c r="L172" s="121"/>
      <c r="M172" s="123"/>
      <c r="N172" s="122"/>
      <c r="O172" s="123"/>
      <c r="P172" s="161"/>
    </row>
    <row r="173" spans="1:16" ht="12.75">
      <c r="A173" s="68"/>
      <c r="B173" s="68"/>
      <c r="C173" s="68"/>
      <c r="D173" s="169"/>
      <c r="E173" s="69"/>
      <c r="F173" s="68"/>
      <c r="G173" s="70"/>
      <c r="H173" s="68"/>
      <c r="I173" s="71"/>
      <c r="J173" s="68"/>
      <c r="K173" s="67"/>
      <c r="L173" s="121"/>
      <c r="M173" s="123"/>
      <c r="N173" s="122"/>
      <c r="O173" s="123"/>
      <c r="P173" s="161"/>
    </row>
    <row r="174" spans="1:16" ht="12.75">
      <c r="A174" s="68"/>
      <c r="B174" s="68"/>
      <c r="C174" s="68"/>
      <c r="D174" s="169"/>
      <c r="E174" s="69"/>
      <c r="F174" s="68"/>
      <c r="G174" s="70"/>
      <c r="H174" s="68"/>
      <c r="I174" s="71"/>
      <c r="J174" s="68"/>
      <c r="K174" s="67"/>
      <c r="L174" s="121"/>
      <c r="M174" s="123"/>
      <c r="N174" s="122"/>
      <c r="O174" s="123"/>
      <c r="P174" s="161"/>
    </row>
    <row r="175" spans="1:16" ht="12.75">
      <c r="A175" s="68"/>
      <c r="B175" s="68"/>
      <c r="C175" s="68"/>
      <c r="D175" s="169"/>
      <c r="E175" s="69"/>
      <c r="F175" s="68"/>
      <c r="G175" s="70"/>
      <c r="H175" s="68"/>
      <c r="I175" s="71"/>
      <c r="J175" s="68"/>
      <c r="K175" s="67"/>
      <c r="L175" s="121"/>
      <c r="M175" s="123"/>
      <c r="N175" s="122"/>
      <c r="O175" s="123"/>
      <c r="P175" s="161"/>
    </row>
    <row r="176" spans="1:16" ht="12.75">
      <c r="A176" s="68"/>
      <c r="B176" s="68"/>
      <c r="C176" s="68"/>
      <c r="D176" s="169"/>
      <c r="E176" s="69"/>
      <c r="F176" s="68"/>
      <c r="G176" s="70"/>
      <c r="H176" s="68"/>
      <c r="I176" s="71"/>
      <c r="J176" s="68"/>
      <c r="K176" s="67"/>
      <c r="L176" s="121"/>
      <c r="M176" s="123"/>
      <c r="N176" s="122"/>
      <c r="O176" s="123"/>
      <c r="P176" s="161"/>
    </row>
    <row r="177" spans="1:16" ht="12.75">
      <c r="A177" s="68"/>
      <c r="B177" s="68"/>
      <c r="C177" s="68"/>
      <c r="D177" s="169"/>
      <c r="E177" s="69"/>
      <c r="F177" s="68"/>
      <c r="G177" s="70"/>
      <c r="H177" s="68"/>
      <c r="I177" s="71"/>
      <c r="J177" s="68"/>
      <c r="K177" s="67"/>
      <c r="L177" s="121"/>
      <c r="M177" s="123"/>
      <c r="N177" s="122"/>
      <c r="O177" s="123"/>
      <c r="P177" s="161"/>
    </row>
    <row r="178" spans="1:16" ht="12.75">
      <c r="A178" s="68"/>
      <c r="B178" s="68"/>
      <c r="C178" s="68"/>
      <c r="D178" s="169"/>
      <c r="E178" s="69"/>
      <c r="F178" s="68"/>
      <c r="G178" s="70"/>
      <c r="H178" s="68"/>
      <c r="I178" s="71"/>
      <c r="J178" s="68"/>
      <c r="K178" s="67"/>
      <c r="L178" s="121"/>
      <c r="M178" s="123"/>
      <c r="N178" s="122"/>
      <c r="O178" s="123"/>
      <c r="P178" s="161"/>
    </row>
    <row r="179" spans="1:16" ht="12.75">
      <c r="A179" s="68"/>
      <c r="B179" s="68"/>
      <c r="C179" s="68"/>
      <c r="D179" s="169"/>
      <c r="E179" s="69"/>
      <c r="F179" s="68"/>
      <c r="G179" s="70"/>
      <c r="H179" s="68"/>
      <c r="I179" s="71"/>
      <c r="J179" s="68"/>
      <c r="K179" s="67"/>
      <c r="L179" s="121"/>
      <c r="M179" s="123"/>
      <c r="N179" s="122"/>
      <c r="O179" s="123"/>
      <c r="P179" s="161"/>
    </row>
    <row r="180" spans="1:16" ht="12.75">
      <c r="A180" s="68"/>
      <c r="B180" s="68"/>
      <c r="C180" s="68"/>
      <c r="D180" s="169"/>
      <c r="E180" s="69"/>
      <c r="F180" s="68"/>
      <c r="G180" s="70"/>
      <c r="H180" s="68"/>
      <c r="I180" s="71"/>
      <c r="J180" s="68"/>
      <c r="K180" s="67"/>
      <c r="L180" s="121"/>
      <c r="M180" s="123"/>
      <c r="N180" s="122"/>
      <c r="O180" s="123"/>
      <c r="P180" s="161"/>
    </row>
    <row r="181" spans="1:16" ht="12.75">
      <c r="A181" s="68"/>
      <c r="B181" s="68"/>
      <c r="C181" s="68"/>
      <c r="D181" s="169"/>
      <c r="E181" s="69"/>
      <c r="F181" s="68"/>
      <c r="G181" s="70"/>
      <c r="H181" s="68"/>
      <c r="I181" s="71"/>
      <c r="J181" s="68"/>
      <c r="K181" s="67"/>
      <c r="L181" s="121"/>
      <c r="M181" s="123"/>
      <c r="N181" s="122"/>
      <c r="O181" s="123"/>
      <c r="P181" s="161"/>
    </row>
    <row r="182" spans="1:16" ht="12.75">
      <c r="A182" s="68"/>
      <c r="B182" s="68"/>
      <c r="C182" s="68"/>
      <c r="D182" s="169"/>
      <c r="E182" s="69"/>
      <c r="F182" s="68"/>
      <c r="G182" s="70"/>
      <c r="H182" s="68"/>
      <c r="I182" s="71"/>
      <c r="J182" s="68"/>
      <c r="K182" s="67"/>
      <c r="L182" s="121"/>
      <c r="M182" s="123"/>
      <c r="N182" s="122"/>
      <c r="O182" s="123"/>
      <c r="P182" s="161"/>
    </row>
    <row r="183" spans="1:16" ht="12.75">
      <c r="A183" s="68"/>
      <c r="B183" s="68"/>
      <c r="C183" s="68"/>
      <c r="D183" s="169"/>
      <c r="E183" s="69"/>
      <c r="F183" s="68"/>
      <c r="G183" s="70"/>
      <c r="H183" s="68"/>
      <c r="I183" s="71"/>
      <c r="J183" s="68"/>
      <c r="K183" s="67"/>
      <c r="L183" s="121"/>
      <c r="M183" s="123"/>
      <c r="N183" s="122"/>
      <c r="O183" s="123"/>
      <c r="P183" s="161"/>
    </row>
    <row r="184" spans="1:16" ht="12.75">
      <c r="A184" s="68"/>
      <c r="B184" s="68"/>
      <c r="C184" s="68"/>
      <c r="D184" s="169"/>
      <c r="E184" s="69"/>
      <c r="F184" s="68"/>
      <c r="G184" s="70"/>
      <c r="H184" s="68"/>
      <c r="I184" s="71"/>
      <c r="J184" s="68"/>
      <c r="K184" s="67"/>
      <c r="L184" s="121"/>
      <c r="M184" s="123"/>
      <c r="N184" s="122"/>
      <c r="O184" s="123"/>
      <c r="P184" s="161"/>
    </row>
    <row r="185" spans="1:16" ht="12.75">
      <c r="A185" s="68"/>
      <c r="B185" s="68"/>
      <c r="C185" s="68"/>
      <c r="D185" s="169"/>
      <c r="E185" s="69"/>
      <c r="F185" s="68"/>
      <c r="G185" s="70"/>
      <c r="H185" s="68"/>
      <c r="I185" s="71"/>
      <c r="J185" s="68"/>
      <c r="K185" s="67"/>
      <c r="L185" s="121"/>
      <c r="M185" s="123"/>
      <c r="N185" s="122"/>
      <c r="O185" s="123"/>
      <c r="P185" s="161"/>
    </row>
    <row r="186" spans="1:16" ht="12.75">
      <c r="A186" s="68"/>
      <c r="B186" s="68"/>
      <c r="C186" s="68"/>
      <c r="D186" s="169"/>
      <c r="E186" s="69"/>
      <c r="F186" s="68"/>
      <c r="G186" s="70"/>
      <c r="H186" s="68"/>
      <c r="I186" s="71"/>
      <c r="J186" s="68"/>
      <c r="K186" s="67"/>
      <c r="L186" s="121"/>
      <c r="M186" s="123"/>
      <c r="N186" s="122"/>
      <c r="O186" s="123"/>
      <c r="P186" s="161"/>
    </row>
    <row r="187" spans="1:16" ht="12.75">
      <c r="A187" s="68"/>
      <c r="B187" s="68"/>
      <c r="C187" s="68"/>
      <c r="D187" s="169"/>
      <c r="E187" s="69"/>
      <c r="F187" s="68"/>
      <c r="G187" s="70"/>
      <c r="H187" s="68"/>
      <c r="I187" s="71"/>
      <c r="J187" s="68"/>
      <c r="K187" s="67"/>
      <c r="L187" s="121"/>
      <c r="M187" s="123"/>
      <c r="N187" s="122"/>
      <c r="O187" s="123"/>
      <c r="P187" s="161"/>
    </row>
    <row r="188" spans="1:16" ht="12.75">
      <c r="A188" s="68"/>
      <c r="B188" s="68"/>
      <c r="C188" s="68"/>
      <c r="D188" s="169"/>
      <c r="E188" s="69"/>
      <c r="F188" s="68"/>
      <c r="G188" s="70"/>
      <c r="H188" s="68"/>
      <c r="I188" s="71"/>
      <c r="J188" s="68"/>
      <c r="K188" s="67"/>
      <c r="L188" s="121"/>
      <c r="M188" s="123"/>
      <c r="N188" s="122"/>
      <c r="O188" s="123"/>
      <c r="P188" s="161"/>
    </row>
    <row r="189" spans="1:16" ht="12.75">
      <c r="A189" s="68"/>
      <c r="B189" s="68"/>
      <c r="C189" s="68"/>
      <c r="D189" s="169"/>
      <c r="E189" s="69"/>
      <c r="F189" s="68"/>
      <c r="G189" s="70"/>
      <c r="H189" s="68"/>
      <c r="I189" s="71"/>
      <c r="J189" s="68"/>
      <c r="K189" s="67"/>
      <c r="L189" s="121"/>
      <c r="M189" s="123"/>
      <c r="N189" s="122"/>
      <c r="O189" s="123"/>
      <c r="P189" s="161"/>
    </row>
    <row r="190" spans="1:16" ht="12.75">
      <c r="A190" s="68"/>
      <c r="B190" s="68"/>
      <c r="C190" s="68"/>
      <c r="D190" s="169"/>
      <c r="E190" s="69"/>
      <c r="F190" s="68"/>
      <c r="G190" s="70"/>
      <c r="H190" s="68"/>
      <c r="I190" s="71"/>
      <c r="J190" s="68"/>
      <c r="K190" s="67"/>
      <c r="L190" s="121"/>
      <c r="M190" s="123"/>
      <c r="N190" s="122"/>
      <c r="O190" s="123"/>
      <c r="P190" s="161"/>
    </row>
    <row r="191" spans="1:16" ht="12.75">
      <c r="A191" s="68"/>
      <c r="B191" s="68"/>
      <c r="C191" s="68"/>
      <c r="D191" s="169"/>
      <c r="E191" s="69"/>
      <c r="F191" s="68"/>
      <c r="G191" s="70"/>
      <c r="H191" s="68"/>
      <c r="I191" s="71"/>
      <c r="J191" s="68"/>
      <c r="K191" s="67"/>
      <c r="L191" s="121"/>
      <c r="M191" s="123"/>
      <c r="N191" s="122"/>
      <c r="O191" s="123"/>
      <c r="P191" s="161"/>
    </row>
    <row r="192" spans="1:16" ht="12.75">
      <c r="A192" s="68"/>
      <c r="B192" s="68"/>
      <c r="C192" s="68"/>
      <c r="D192" s="169"/>
      <c r="E192" s="69"/>
      <c r="F192" s="68"/>
      <c r="G192" s="70"/>
      <c r="H192" s="68"/>
      <c r="I192" s="71"/>
      <c r="J192" s="68"/>
      <c r="K192" s="67"/>
      <c r="L192" s="121"/>
      <c r="M192" s="123"/>
      <c r="N192" s="122"/>
      <c r="O192" s="123"/>
      <c r="P192" s="161"/>
    </row>
    <row r="193" spans="1:16" ht="12.75">
      <c r="A193" s="68"/>
      <c r="B193" s="68"/>
      <c r="C193" s="68"/>
      <c r="D193" s="169"/>
      <c r="E193" s="69"/>
      <c r="F193" s="68"/>
      <c r="G193" s="70"/>
      <c r="H193" s="68"/>
      <c r="I193" s="71"/>
      <c r="J193" s="68"/>
      <c r="K193" s="67"/>
      <c r="L193" s="121"/>
      <c r="M193" s="123"/>
      <c r="N193" s="122"/>
      <c r="O193" s="123"/>
      <c r="P193" s="161"/>
    </row>
    <row r="194" spans="1:16" ht="12.75">
      <c r="A194" s="68"/>
      <c r="B194" s="68"/>
      <c r="C194" s="68"/>
      <c r="D194" s="169"/>
      <c r="E194" s="69"/>
      <c r="F194" s="68"/>
      <c r="G194" s="70"/>
      <c r="H194" s="68"/>
      <c r="I194" s="71"/>
      <c r="J194" s="68"/>
      <c r="K194" s="67"/>
      <c r="L194" s="121"/>
      <c r="M194" s="123"/>
      <c r="N194" s="122"/>
      <c r="O194" s="123"/>
      <c r="P194" s="161"/>
    </row>
    <row r="195" spans="1:16" ht="12.75">
      <c r="A195" s="68"/>
      <c r="B195" s="68"/>
      <c r="C195" s="68"/>
      <c r="D195" s="169"/>
      <c r="E195" s="69"/>
      <c r="F195" s="68"/>
      <c r="G195" s="70"/>
      <c r="H195" s="68"/>
      <c r="I195" s="71"/>
      <c r="J195" s="68"/>
      <c r="K195" s="67"/>
      <c r="L195" s="121"/>
      <c r="M195" s="123"/>
      <c r="N195" s="122"/>
      <c r="O195" s="123"/>
      <c r="P195" s="161"/>
    </row>
    <row r="196" spans="1:16" ht="12.75">
      <c r="A196" s="68"/>
      <c r="B196" s="68"/>
      <c r="C196" s="68"/>
      <c r="D196" s="169"/>
      <c r="E196" s="69"/>
      <c r="F196" s="68"/>
      <c r="G196" s="70"/>
      <c r="H196" s="68"/>
      <c r="I196" s="71"/>
      <c r="J196" s="68"/>
      <c r="K196" s="67"/>
      <c r="L196" s="121"/>
      <c r="M196" s="123"/>
      <c r="N196" s="122"/>
      <c r="O196" s="123"/>
      <c r="P196" s="161"/>
    </row>
    <row r="197" spans="1:16" ht="12.75">
      <c r="A197" s="68"/>
      <c r="B197" s="68"/>
      <c r="C197" s="68"/>
      <c r="D197" s="169"/>
      <c r="E197" s="69"/>
      <c r="F197" s="68"/>
      <c r="G197" s="70"/>
      <c r="H197" s="68"/>
      <c r="I197" s="71"/>
      <c r="J197" s="68"/>
      <c r="K197" s="67"/>
      <c r="L197" s="121"/>
      <c r="M197" s="123"/>
      <c r="N197" s="122"/>
      <c r="O197" s="123"/>
      <c r="P197" s="161"/>
    </row>
    <row r="198" spans="1:16" ht="12.75">
      <c r="A198" s="68"/>
      <c r="B198" s="68"/>
      <c r="C198" s="68"/>
      <c r="D198" s="169"/>
      <c r="E198" s="69"/>
      <c r="F198" s="68"/>
      <c r="G198" s="70"/>
      <c r="H198" s="68"/>
      <c r="I198" s="71"/>
      <c r="J198" s="68"/>
      <c r="K198" s="67"/>
      <c r="L198" s="121"/>
      <c r="M198" s="123"/>
      <c r="N198" s="122"/>
      <c r="O198" s="123"/>
      <c r="P198" s="161"/>
    </row>
    <row r="199" spans="1:16" ht="12.75">
      <c r="A199" s="68"/>
      <c r="B199" s="68"/>
      <c r="C199" s="68"/>
      <c r="D199" s="169"/>
      <c r="E199" s="69"/>
      <c r="F199" s="68"/>
      <c r="G199" s="70"/>
      <c r="H199" s="68"/>
      <c r="I199" s="71"/>
      <c r="J199" s="68"/>
      <c r="K199" s="67"/>
      <c r="L199" s="121"/>
      <c r="M199" s="123"/>
      <c r="N199" s="122"/>
      <c r="O199" s="123"/>
      <c r="P199" s="161"/>
    </row>
    <row r="200" spans="1:16" ht="12.75">
      <c r="A200" s="68"/>
      <c r="B200" s="68"/>
      <c r="C200" s="68"/>
      <c r="D200" s="169"/>
      <c r="E200" s="69"/>
      <c r="F200" s="68"/>
      <c r="G200" s="70"/>
      <c r="H200" s="68"/>
      <c r="I200" s="71"/>
      <c r="J200" s="68"/>
      <c r="K200" s="67"/>
      <c r="L200" s="121"/>
      <c r="M200" s="123"/>
      <c r="N200" s="122"/>
      <c r="O200" s="123"/>
      <c r="P200" s="161"/>
    </row>
    <row r="201" spans="1:16" ht="12.75">
      <c r="A201" s="68"/>
      <c r="B201" s="68"/>
      <c r="C201" s="68"/>
      <c r="D201" s="169"/>
      <c r="E201" s="69"/>
      <c r="F201" s="68"/>
      <c r="G201" s="70"/>
      <c r="H201" s="68"/>
      <c r="I201" s="71"/>
      <c r="J201" s="68"/>
      <c r="K201" s="67"/>
      <c r="L201" s="121"/>
      <c r="M201" s="123"/>
      <c r="N201" s="122"/>
      <c r="O201" s="123"/>
      <c r="P201" s="161"/>
    </row>
    <row r="202" spans="1:16" ht="12.75">
      <c r="A202" s="68"/>
      <c r="B202" s="68"/>
      <c r="C202" s="68"/>
      <c r="D202" s="169"/>
      <c r="E202" s="69"/>
      <c r="F202" s="68"/>
      <c r="G202" s="70"/>
      <c r="H202" s="68"/>
      <c r="I202" s="71"/>
      <c r="J202" s="68"/>
      <c r="K202" s="67"/>
      <c r="L202" s="121"/>
      <c r="M202" s="123"/>
      <c r="N202" s="122"/>
      <c r="O202" s="123"/>
      <c r="P202" s="161"/>
    </row>
    <row r="203" spans="1:16" ht="12.75">
      <c r="A203" s="68"/>
      <c r="B203" s="68"/>
      <c r="C203" s="68"/>
      <c r="D203" s="169"/>
      <c r="E203" s="69"/>
      <c r="F203" s="68"/>
      <c r="G203" s="70"/>
      <c r="H203" s="68"/>
      <c r="I203" s="71"/>
      <c r="J203" s="68"/>
      <c r="K203" s="67"/>
      <c r="L203" s="121"/>
      <c r="M203" s="123"/>
      <c r="N203" s="122"/>
      <c r="O203" s="123"/>
      <c r="P203" s="161"/>
    </row>
    <row r="204" spans="1:16" ht="12.75">
      <c r="A204" s="68"/>
      <c r="B204" s="68"/>
      <c r="C204" s="68"/>
      <c r="D204" s="169"/>
      <c r="E204" s="69"/>
      <c r="F204" s="68"/>
      <c r="G204" s="70"/>
      <c r="H204" s="68"/>
      <c r="I204" s="71"/>
      <c r="J204" s="68"/>
      <c r="K204" s="67"/>
      <c r="L204" s="121"/>
      <c r="M204" s="123"/>
      <c r="N204" s="122"/>
      <c r="O204" s="123"/>
      <c r="P204" s="161"/>
    </row>
    <row r="205" spans="1:16" ht="12.75">
      <c r="A205" s="68"/>
      <c r="B205" s="68"/>
      <c r="C205" s="68"/>
      <c r="D205" s="169"/>
      <c r="E205" s="69"/>
      <c r="F205" s="68"/>
      <c r="G205" s="70"/>
      <c r="H205" s="68"/>
      <c r="I205" s="71"/>
      <c r="J205" s="68"/>
      <c r="K205" s="67"/>
      <c r="L205" s="121"/>
      <c r="M205" s="123"/>
      <c r="N205" s="122"/>
      <c r="O205" s="123"/>
      <c r="P205" s="161"/>
    </row>
    <row r="206" spans="1:16" ht="12.75">
      <c r="A206" s="68"/>
      <c r="B206" s="68"/>
      <c r="C206" s="68"/>
      <c r="D206" s="169"/>
      <c r="E206" s="69"/>
      <c r="F206" s="68"/>
      <c r="G206" s="70"/>
      <c r="H206" s="68"/>
      <c r="I206" s="71"/>
      <c r="J206" s="68"/>
      <c r="K206" s="67"/>
      <c r="L206" s="121"/>
      <c r="M206" s="123"/>
      <c r="N206" s="122"/>
      <c r="O206" s="123"/>
      <c r="P206" s="161"/>
    </row>
    <row r="207" spans="1:16" ht="12.75">
      <c r="A207" s="68"/>
      <c r="B207" s="68"/>
      <c r="C207" s="68"/>
      <c r="D207" s="169"/>
      <c r="E207" s="69"/>
      <c r="F207" s="68"/>
      <c r="G207" s="70"/>
      <c r="H207" s="68"/>
      <c r="I207" s="71"/>
      <c r="J207" s="68"/>
      <c r="K207" s="67"/>
      <c r="L207" s="121"/>
      <c r="M207" s="123"/>
      <c r="N207" s="122"/>
      <c r="O207" s="123"/>
      <c r="P207" s="161"/>
    </row>
    <row r="208" spans="1:16" ht="12.75">
      <c r="A208" s="68"/>
      <c r="B208" s="68"/>
      <c r="C208" s="68"/>
      <c r="D208" s="169"/>
      <c r="E208" s="69"/>
      <c r="F208" s="68"/>
      <c r="G208" s="70"/>
      <c r="H208" s="68"/>
      <c r="I208" s="71"/>
      <c r="J208" s="68"/>
      <c r="K208" s="67"/>
      <c r="L208" s="121"/>
      <c r="M208" s="123"/>
      <c r="N208" s="122"/>
      <c r="O208" s="123"/>
      <c r="P208" s="161"/>
    </row>
    <row r="209" spans="1:16" ht="12.75">
      <c r="A209" s="68"/>
      <c r="B209" s="68"/>
      <c r="C209" s="68"/>
      <c r="D209" s="169"/>
      <c r="E209" s="69"/>
      <c r="F209" s="68"/>
      <c r="G209" s="70"/>
      <c r="H209" s="68"/>
      <c r="I209" s="71"/>
      <c r="J209" s="68"/>
      <c r="K209" s="67"/>
      <c r="L209" s="121"/>
      <c r="M209" s="123"/>
      <c r="N209" s="122"/>
      <c r="O209" s="123"/>
      <c r="P209" s="161"/>
    </row>
    <row r="210" spans="1:16" ht="12.75">
      <c r="A210" s="68"/>
      <c r="B210" s="68"/>
      <c r="C210" s="68"/>
      <c r="D210" s="169"/>
      <c r="E210" s="69"/>
      <c r="F210" s="68"/>
      <c r="G210" s="70"/>
      <c r="H210" s="68"/>
      <c r="I210" s="71"/>
      <c r="J210" s="68"/>
      <c r="K210" s="67"/>
      <c r="L210" s="121"/>
      <c r="M210" s="123"/>
      <c r="N210" s="122"/>
      <c r="O210" s="123"/>
      <c r="P210" s="161"/>
    </row>
    <row r="211" spans="1:16" ht="12.75">
      <c r="A211" s="68"/>
      <c r="B211" s="68"/>
      <c r="C211" s="68"/>
      <c r="D211" s="169"/>
      <c r="E211" s="69"/>
      <c r="F211" s="68"/>
      <c r="G211" s="70"/>
      <c r="H211" s="68"/>
      <c r="I211" s="71"/>
      <c r="J211" s="68"/>
      <c r="K211" s="67"/>
      <c r="L211" s="121"/>
      <c r="M211" s="123"/>
      <c r="N211" s="122"/>
      <c r="O211" s="123"/>
      <c r="P211" s="161"/>
    </row>
    <row r="212" spans="1:16" ht="12.75">
      <c r="A212" s="68"/>
      <c r="B212" s="68"/>
      <c r="C212" s="68"/>
      <c r="D212" s="169"/>
      <c r="E212" s="69"/>
      <c r="F212" s="68"/>
      <c r="G212" s="70"/>
      <c r="H212" s="68"/>
      <c r="I212" s="71"/>
      <c r="J212" s="68"/>
      <c r="K212" s="67"/>
      <c r="L212" s="121"/>
      <c r="M212" s="123"/>
      <c r="N212" s="122"/>
      <c r="O212" s="123"/>
      <c r="P212" s="161"/>
    </row>
    <row r="213" spans="1:16" ht="12.75">
      <c r="A213" s="68"/>
      <c r="B213" s="68"/>
      <c r="C213" s="68"/>
      <c r="D213" s="169"/>
      <c r="E213" s="69"/>
      <c r="F213" s="68"/>
      <c r="G213" s="70"/>
      <c r="H213" s="68"/>
      <c r="I213" s="71"/>
      <c r="J213" s="68"/>
      <c r="K213" s="67"/>
      <c r="L213" s="121"/>
      <c r="M213" s="123"/>
      <c r="N213" s="122"/>
      <c r="O213" s="123"/>
      <c r="P213" s="161"/>
    </row>
    <row r="214" spans="1:16" ht="12.75">
      <c r="A214" s="68"/>
      <c r="B214" s="68"/>
      <c r="C214" s="68"/>
      <c r="D214" s="169"/>
      <c r="E214" s="69"/>
      <c r="F214" s="68"/>
      <c r="G214" s="70"/>
      <c r="H214" s="68"/>
      <c r="I214" s="71"/>
      <c r="J214" s="68"/>
      <c r="K214" s="67"/>
      <c r="L214" s="121"/>
      <c r="M214" s="123"/>
      <c r="N214" s="122"/>
      <c r="O214" s="123"/>
      <c r="P214" s="161"/>
    </row>
    <row r="215" spans="1:16" ht="12.75">
      <c r="A215" s="68"/>
      <c r="B215" s="68"/>
      <c r="C215" s="68"/>
      <c r="D215" s="169"/>
      <c r="E215" s="69"/>
      <c r="F215" s="68"/>
      <c r="G215" s="70"/>
      <c r="H215" s="68"/>
      <c r="I215" s="71"/>
      <c r="J215" s="68"/>
      <c r="K215" s="67"/>
      <c r="L215" s="121"/>
      <c r="M215" s="123"/>
      <c r="N215" s="122"/>
      <c r="O215" s="123"/>
      <c r="P215" s="161"/>
    </row>
    <row r="216" spans="1:16" ht="12.75">
      <c r="A216" s="68"/>
      <c r="B216" s="68"/>
      <c r="C216" s="68"/>
      <c r="D216" s="169"/>
      <c r="E216" s="69"/>
      <c r="F216" s="68"/>
      <c r="G216" s="70"/>
      <c r="H216" s="68"/>
      <c r="I216" s="71"/>
      <c r="J216" s="68"/>
      <c r="K216" s="67"/>
      <c r="L216" s="121"/>
      <c r="M216" s="123"/>
      <c r="N216" s="122"/>
      <c r="O216" s="123"/>
      <c r="P216" s="161"/>
    </row>
    <row r="217" spans="1:16" ht="12.75">
      <c r="A217" s="68"/>
      <c r="B217" s="68"/>
      <c r="C217" s="68"/>
      <c r="D217" s="169"/>
      <c r="E217" s="69"/>
      <c r="F217" s="68"/>
      <c r="G217" s="70"/>
      <c r="H217" s="68"/>
      <c r="I217" s="71"/>
      <c r="J217" s="68"/>
      <c r="K217" s="67"/>
      <c r="L217" s="121"/>
      <c r="M217" s="123"/>
      <c r="N217" s="122"/>
      <c r="O217" s="123"/>
      <c r="P217" s="161"/>
    </row>
    <row r="218" spans="1:16" ht="12.75">
      <c r="A218" s="68"/>
      <c r="B218" s="68"/>
      <c r="C218" s="68"/>
      <c r="D218" s="169"/>
      <c r="E218" s="69"/>
      <c r="F218" s="68"/>
      <c r="G218" s="70"/>
      <c r="H218" s="68"/>
      <c r="I218" s="71"/>
      <c r="J218" s="68"/>
      <c r="K218" s="67"/>
      <c r="L218" s="121"/>
      <c r="M218" s="123"/>
      <c r="N218" s="122"/>
      <c r="O218" s="123"/>
      <c r="P218" s="161"/>
    </row>
    <row r="219" spans="1:16" ht="12.75">
      <c r="A219" s="68"/>
      <c r="B219" s="68"/>
      <c r="C219" s="68"/>
      <c r="D219" s="169"/>
      <c r="E219" s="69"/>
      <c r="F219" s="68"/>
      <c r="G219" s="70"/>
      <c r="H219" s="68"/>
      <c r="I219" s="71"/>
      <c r="J219" s="68"/>
      <c r="K219" s="67"/>
      <c r="L219" s="121"/>
      <c r="M219" s="123"/>
      <c r="N219" s="122"/>
      <c r="O219" s="123"/>
      <c r="P219" s="161"/>
    </row>
    <row r="220" spans="1:16" ht="12.75">
      <c r="A220" s="68"/>
      <c r="B220" s="68"/>
      <c r="C220" s="68"/>
      <c r="D220" s="169"/>
      <c r="E220" s="69"/>
      <c r="F220" s="68"/>
      <c r="G220" s="70"/>
      <c r="H220" s="68"/>
      <c r="I220" s="71"/>
      <c r="J220" s="68"/>
      <c r="K220" s="67"/>
      <c r="L220" s="121"/>
      <c r="M220" s="123"/>
      <c r="N220" s="122"/>
      <c r="O220" s="123"/>
      <c r="P220" s="161"/>
    </row>
    <row r="221" spans="1:16" ht="12.75">
      <c r="A221" s="68"/>
      <c r="B221" s="68"/>
      <c r="C221" s="68"/>
      <c r="D221" s="169"/>
      <c r="E221" s="69"/>
      <c r="F221" s="68"/>
      <c r="G221" s="70"/>
      <c r="H221" s="68"/>
      <c r="I221" s="71"/>
      <c r="J221" s="68"/>
      <c r="K221" s="67"/>
      <c r="L221" s="121"/>
      <c r="M221" s="123"/>
      <c r="N221" s="122"/>
      <c r="O221" s="123"/>
      <c r="P221" s="161"/>
    </row>
    <row r="222" spans="1:16" ht="12.75">
      <c r="A222" s="68"/>
      <c r="B222" s="68"/>
      <c r="C222" s="68"/>
      <c r="D222" s="169"/>
      <c r="E222" s="69"/>
      <c r="F222" s="68"/>
      <c r="G222" s="70"/>
      <c r="H222" s="68"/>
      <c r="I222" s="71"/>
      <c r="J222" s="68"/>
      <c r="K222" s="67"/>
      <c r="L222" s="121"/>
      <c r="M222" s="123"/>
      <c r="N222" s="122"/>
      <c r="O222" s="123"/>
      <c r="P222" s="161"/>
    </row>
    <row r="223" spans="1:16" ht="12.75">
      <c r="A223" s="68"/>
      <c r="B223" s="68"/>
      <c r="C223" s="68"/>
      <c r="D223" s="169"/>
      <c r="E223" s="69"/>
      <c r="F223" s="68"/>
      <c r="G223" s="70"/>
      <c r="H223" s="68"/>
      <c r="I223" s="71"/>
      <c r="J223" s="68"/>
      <c r="K223" s="67"/>
      <c r="L223" s="121"/>
      <c r="M223" s="123"/>
      <c r="N223" s="122"/>
      <c r="O223" s="123"/>
      <c r="P223" s="161"/>
    </row>
    <row r="224" spans="1:16" ht="12.75">
      <c r="A224" s="68"/>
      <c r="B224" s="68"/>
      <c r="C224" s="68"/>
      <c r="D224" s="169"/>
      <c r="E224" s="69"/>
      <c r="F224" s="68"/>
      <c r="G224" s="70"/>
      <c r="H224" s="68"/>
      <c r="I224" s="71"/>
      <c r="J224" s="68"/>
      <c r="K224" s="67"/>
      <c r="L224" s="121"/>
      <c r="M224" s="123"/>
      <c r="N224" s="122"/>
      <c r="O224" s="123"/>
      <c r="P224" s="161"/>
    </row>
    <row r="225" spans="1:16" ht="12.75">
      <c r="A225" s="68"/>
      <c r="B225" s="68"/>
      <c r="C225" s="68"/>
      <c r="D225" s="169"/>
      <c r="E225" s="69"/>
      <c r="F225" s="68"/>
      <c r="G225" s="70"/>
      <c r="H225" s="68"/>
      <c r="I225" s="71"/>
      <c r="J225" s="68"/>
      <c r="K225" s="67"/>
      <c r="L225" s="121"/>
      <c r="M225" s="123"/>
      <c r="N225" s="122"/>
      <c r="O225" s="123"/>
      <c r="P225" s="161"/>
    </row>
    <row r="226" spans="1:16" ht="12.75">
      <c r="A226" s="68"/>
      <c r="B226" s="68"/>
      <c r="C226" s="68"/>
      <c r="D226" s="169"/>
      <c r="E226" s="69"/>
      <c r="F226" s="68"/>
      <c r="G226" s="70"/>
      <c r="H226" s="68"/>
      <c r="I226" s="71"/>
      <c r="J226" s="68"/>
      <c r="K226" s="67"/>
      <c r="L226" s="121"/>
      <c r="M226" s="123"/>
      <c r="N226" s="122"/>
      <c r="O226" s="123"/>
      <c r="P226" s="161"/>
    </row>
    <row r="227" spans="1:16" ht="12.75">
      <c r="A227" s="68"/>
      <c r="B227" s="68"/>
      <c r="C227" s="68"/>
      <c r="D227" s="169"/>
      <c r="E227" s="69"/>
      <c r="F227" s="68"/>
      <c r="G227" s="70"/>
      <c r="H227" s="68"/>
      <c r="I227" s="71"/>
      <c r="J227" s="68"/>
      <c r="K227" s="67"/>
      <c r="L227" s="121"/>
      <c r="M227" s="123"/>
      <c r="N227" s="122"/>
      <c r="O227" s="123"/>
      <c r="P227" s="161"/>
    </row>
    <row r="228" spans="1:16" ht="12.75">
      <c r="A228" s="68"/>
      <c r="B228" s="68"/>
      <c r="C228" s="68"/>
      <c r="D228" s="169"/>
      <c r="E228" s="69"/>
      <c r="F228" s="68"/>
      <c r="G228" s="70"/>
      <c r="H228" s="68"/>
      <c r="I228" s="71"/>
      <c r="J228" s="68"/>
      <c r="K228" s="67"/>
      <c r="L228" s="121"/>
      <c r="M228" s="123"/>
      <c r="N228" s="122"/>
      <c r="O228" s="123"/>
      <c r="P228" s="161"/>
    </row>
    <row r="229" spans="1:16" ht="12.75">
      <c r="A229" s="68"/>
      <c r="B229" s="68"/>
      <c r="C229" s="68"/>
      <c r="D229" s="169"/>
      <c r="E229" s="69"/>
      <c r="F229" s="68"/>
      <c r="G229" s="70"/>
      <c r="H229" s="68"/>
      <c r="I229" s="71"/>
      <c r="J229" s="68"/>
      <c r="K229" s="67"/>
      <c r="L229" s="121"/>
      <c r="M229" s="123"/>
      <c r="N229" s="122"/>
      <c r="O229" s="123"/>
      <c r="P229" s="161"/>
    </row>
    <row r="230" spans="1:16" ht="12.75">
      <c r="A230" s="68"/>
      <c r="B230" s="68"/>
      <c r="C230" s="68"/>
      <c r="D230" s="169"/>
      <c r="E230" s="69"/>
      <c r="F230" s="68"/>
      <c r="G230" s="70"/>
      <c r="H230" s="68"/>
      <c r="I230" s="71"/>
      <c r="J230" s="68"/>
      <c r="K230" s="67"/>
      <c r="L230" s="121"/>
      <c r="M230" s="123"/>
      <c r="N230" s="122"/>
      <c r="O230" s="123"/>
      <c r="P230" s="161"/>
    </row>
    <row r="231" spans="1:16" ht="12.75">
      <c r="A231" s="68"/>
      <c r="B231" s="68"/>
      <c r="C231" s="68"/>
      <c r="D231" s="169"/>
      <c r="E231" s="69"/>
      <c r="F231" s="68"/>
      <c r="G231" s="70"/>
      <c r="H231" s="68"/>
      <c r="I231" s="71"/>
      <c r="J231" s="68"/>
      <c r="K231" s="67"/>
      <c r="L231" s="121"/>
      <c r="M231" s="123"/>
      <c r="N231" s="122"/>
      <c r="O231" s="123"/>
      <c r="P231" s="161"/>
    </row>
    <row r="232" spans="1:16" ht="12.75">
      <c r="A232" s="68"/>
      <c r="B232" s="68"/>
      <c r="C232" s="68"/>
      <c r="D232" s="169"/>
      <c r="E232" s="69"/>
      <c r="F232" s="68"/>
      <c r="G232" s="70"/>
      <c r="H232" s="68"/>
      <c r="I232" s="71"/>
      <c r="J232" s="68"/>
      <c r="K232" s="67"/>
      <c r="L232" s="121"/>
      <c r="M232" s="123"/>
      <c r="N232" s="122"/>
      <c r="O232" s="123"/>
      <c r="P232" s="161"/>
    </row>
    <row r="233" spans="1:16" ht="12.75">
      <c r="A233" s="68"/>
      <c r="B233" s="68"/>
      <c r="C233" s="68"/>
      <c r="D233" s="169"/>
      <c r="E233" s="69"/>
      <c r="F233" s="68"/>
      <c r="G233" s="70"/>
      <c r="H233" s="68"/>
      <c r="I233" s="71"/>
      <c r="J233" s="68"/>
      <c r="K233" s="67"/>
      <c r="L233" s="121"/>
      <c r="M233" s="123"/>
      <c r="N233" s="122"/>
      <c r="O233" s="123"/>
      <c r="P233" s="161"/>
    </row>
    <row r="234" spans="1:16" ht="12.75">
      <c r="A234" s="68"/>
      <c r="B234" s="68"/>
      <c r="C234" s="68"/>
      <c r="D234" s="169"/>
      <c r="E234" s="69"/>
      <c r="F234" s="68"/>
      <c r="G234" s="70"/>
      <c r="H234" s="68"/>
      <c r="I234" s="71"/>
      <c r="J234" s="68"/>
      <c r="K234" s="67"/>
      <c r="L234" s="121"/>
      <c r="M234" s="123"/>
      <c r="N234" s="122"/>
      <c r="O234" s="123"/>
      <c r="P234" s="161"/>
    </row>
    <row r="235" spans="1:16" ht="12.75">
      <c r="A235" s="68"/>
      <c r="B235" s="68"/>
      <c r="C235" s="68"/>
      <c r="D235" s="169"/>
      <c r="E235" s="69"/>
      <c r="F235" s="68"/>
      <c r="G235" s="70"/>
      <c r="H235" s="68"/>
      <c r="I235" s="71"/>
      <c r="J235" s="68"/>
      <c r="K235" s="67"/>
      <c r="L235" s="121"/>
      <c r="M235" s="123"/>
      <c r="N235" s="122"/>
      <c r="O235" s="123"/>
      <c r="P235" s="161"/>
    </row>
    <row r="236" spans="1:16" ht="12.75">
      <c r="A236" s="68"/>
      <c r="B236" s="68"/>
      <c r="C236" s="68"/>
      <c r="D236" s="169"/>
      <c r="E236" s="69"/>
      <c r="F236" s="68"/>
      <c r="G236" s="70"/>
      <c r="H236" s="68"/>
      <c r="I236" s="71"/>
      <c r="J236" s="68"/>
      <c r="K236" s="67"/>
      <c r="L236" s="121"/>
      <c r="M236" s="123"/>
      <c r="N236" s="122"/>
      <c r="O236" s="123"/>
      <c r="P236" s="161"/>
    </row>
    <row r="237" spans="1:16" ht="12.75">
      <c r="A237" s="68"/>
      <c r="B237" s="68"/>
      <c r="C237" s="68"/>
      <c r="D237" s="169"/>
      <c r="E237" s="69"/>
      <c r="F237" s="68"/>
      <c r="G237" s="70"/>
      <c r="H237" s="68"/>
      <c r="I237" s="71"/>
      <c r="J237" s="68"/>
      <c r="K237" s="67"/>
      <c r="L237" s="121"/>
      <c r="M237" s="123"/>
      <c r="N237" s="122"/>
      <c r="O237" s="123"/>
      <c r="P237" s="161"/>
    </row>
    <row r="238" spans="1:16" ht="12.75">
      <c r="A238" s="68"/>
      <c r="B238" s="68"/>
      <c r="C238" s="68"/>
      <c r="D238" s="169"/>
      <c r="E238" s="69"/>
      <c r="F238" s="68"/>
      <c r="G238" s="70"/>
      <c r="H238" s="68"/>
      <c r="I238" s="71"/>
      <c r="J238" s="68"/>
      <c r="K238" s="67"/>
      <c r="L238" s="121"/>
      <c r="M238" s="123"/>
      <c r="N238" s="122"/>
      <c r="O238" s="123"/>
      <c r="P238" s="161"/>
    </row>
    <row r="239" spans="1:16" ht="12.75">
      <c r="A239" s="68"/>
      <c r="B239" s="68"/>
      <c r="C239" s="68"/>
      <c r="D239" s="169"/>
      <c r="E239" s="69"/>
      <c r="F239" s="68"/>
      <c r="G239" s="70"/>
      <c r="H239" s="68"/>
      <c r="I239" s="71"/>
      <c r="J239" s="68"/>
      <c r="K239" s="67"/>
      <c r="L239" s="121"/>
      <c r="M239" s="123"/>
      <c r="N239" s="122"/>
      <c r="O239" s="123"/>
      <c r="P239" s="161"/>
    </row>
    <row r="240" spans="1:16" ht="12.75">
      <c r="A240" s="68"/>
      <c r="B240" s="68"/>
      <c r="C240" s="68"/>
      <c r="D240" s="169"/>
      <c r="E240" s="69"/>
      <c r="F240" s="68"/>
      <c r="G240" s="70"/>
      <c r="H240" s="68"/>
      <c r="I240" s="71"/>
      <c r="J240" s="68"/>
      <c r="K240" s="67"/>
      <c r="L240" s="121"/>
      <c r="M240" s="123"/>
      <c r="N240" s="122"/>
      <c r="O240" s="123"/>
      <c r="P240" s="161"/>
    </row>
    <row r="241" spans="1:16" ht="12.75">
      <c r="A241" s="68"/>
      <c r="B241" s="68"/>
      <c r="C241" s="68"/>
      <c r="D241" s="169"/>
      <c r="E241" s="69"/>
      <c r="F241" s="68"/>
      <c r="G241" s="70"/>
      <c r="H241" s="68"/>
      <c r="I241" s="71"/>
      <c r="J241" s="68"/>
      <c r="K241" s="67"/>
      <c r="L241" s="121"/>
      <c r="M241" s="123"/>
      <c r="N241" s="122"/>
      <c r="O241" s="123"/>
      <c r="P241" s="161"/>
    </row>
    <row r="242" spans="1:16" ht="12.75">
      <c r="A242" s="68"/>
      <c r="B242" s="68"/>
      <c r="C242" s="68"/>
      <c r="D242" s="169"/>
      <c r="E242" s="69"/>
      <c r="F242" s="68"/>
      <c r="G242" s="70"/>
      <c r="H242" s="68"/>
      <c r="I242" s="71"/>
      <c r="J242" s="68"/>
      <c r="K242" s="67"/>
      <c r="L242" s="121"/>
      <c r="M242" s="123"/>
      <c r="N242" s="122"/>
      <c r="O242" s="123"/>
      <c r="P242" s="161"/>
    </row>
    <row r="243" spans="1:16" ht="12.75">
      <c r="A243" s="68"/>
      <c r="B243" s="68"/>
      <c r="C243" s="68"/>
      <c r="D243" s="169"/>
      <c r="E243" s="69"/>
      <c r="F243" s="68"/>
      <c r="G243" s="70"/>
      <c r="H243" s="68"/>
      <c r="I243" s="71"/>
      <c r="J243" s="68"/>
      <c r="K243" s="67"/>
      <c r="L243" s="121"/>
      <c r="M243" s="123"/>
      <c r="N243" s="122"/>
      <c r="O243" s="123"/>
      <c r="P243" s="161"/>
    </row>
    <row r="244" spans="1:16" ht="12.75">
      <c r="A244" s="68"/>
      <c r="B244" s="68"/>
      <c r="C244" s="68"/>
      <c r="D244" s="169"/>
      <c r="E244" s="69"/>
      <c r="F244" s="68"/>
      <c r="G244" s="70"/>
      <c r="H244" s="68"/>
      <c r="I244" s="71"/>
      <c r="J244" s="68"/>
      <c r="K244" s="67"/>
      <c r="L244" s="121"/>
      <c r="M244" s="123"/>
      <c r="N244" s="122"/>
      <c r="O244" s="123"/>
      <c r="P244" s="161"/>
    </row>
    <row r="245" spans="1:16" ht="12.75">
      <c r="A245" s="68"/>
      <c r="B245" s="68"/>
      <c r="C245" s="68"/>
      <c r="D245" s="169"/>
      <c r="E245" s="69"/>
      <c r="F245" s="68"/>
      <c r="G245" s="70"/>
      <c r="H245" s="68"/>
      <c r="I245" s="71"/>
      <c r="J245" s="68"/>
      <c r="K245" s="67"/>
      <c r="L245" s="121"/>
      <c r="M245" s="123"/>
      <c r="N245" s="122"/>
      <c r="O245" s="123"/>
      <c r="P245" s="161"/>
    </row>
    <row r="246" spans="1:16" ht="12.75">
      <c r="A246" s="68"/>
      <c r="B246" s="68"/>
      <c r="C246" s="68"/>
      <c r="D246" s="169"/>
      <c r="E246" s="69"/>
      <c r="F246" s="68"/>
      <c r="G246" s="70"/>
      <c r="H246" s="68"/>
      <c r="I246" s="71"/>
      <c r="J246" s="68"/>
      <c r="K246" s="67"/>
      <c r="L246" s="121"/>
      <c r="M246" s="123"/>
      <c r="N246" s="122"/>
      <c r="O246" s="123"/>
      <c r="P246" s="161"/>
    </row>
    <row r="247" spans="1:16" ht="12.75">
      <c r="A247" s="68"/>
      <c r="B247" s="68"/>
      <c r="C247" s="68"/>
      <c r="D247" s="169"/>
      <c r="E247" s="69"/>
      <c r="F247" s="68"/>
      <c r="G247" s="70"/>
      <c r="H247" s="68"/>
      <c r="I247" s="71"/>
      <c r="J247" s="68"/>
      <c r="K247" s="67"/>
      <c r="L247" s="121"/>
      <c r="M247" s="123"/>
      <c r="N247" s="122"/>
      <c r="O247" s="123"/>
      <c r="P247" s="161"/>
    </row>
    <row r="248" spans="1:16" ht="12.75">
      <c r="A248" s="68"/>
      <c r="B248" s="68"/>
      <c r="C248" s="68"/>
      <c r="D248" s="169"/>
      <c r="E248" s="69"/>
      <c r="F248" s="68"/>
      <c r="G248" s="70"/>
      <c r="H248" s="68"/>
      <c r="I248" s="71"/>
      <c r="J248" s="68"/>
      <c r="K248" s="67"/>
      <c r="L248" s="121"/>
      <c r="M248" s="123"/>
      <c r="N248" s="122"/>
      <c r="O248" s="123"/>
      <c r="P248" s="161"/>
    </row>
    <row r="249" spans="1:16" ht="12.75">
      <c r="A249" s="68"/>
      <c r="B249" s="68"/>
      <c r="C249" s="68"/>
      <c r="D249" s="169"/>
      <c r="E249" s="69"/>
      <c r="F249" s="68"/>
      <c r="G249" s="70"/>
      <c r="H249" s="68"/>
      <c r="I249" s="71"/>
      <c r="J249" s="68"/>
      <c r="K249" s="67"/>
      <c r="L249" s="121"/>
      <c r="M249" s="123"/>
      <c r="N249" s="122"/>
      <c r="O249" s="123"/>
      <c r="P249" s="161"/>
    </row>
    <row r="250" spans="1:16" ht="12.75">
      <c r="A250" s="68"/>
      <c r="B250" s="68"/>
      <c r="C250" s="68"/>
      <c r="D250" s="169"/>
      <c r="E250" s="69"/>
      <c r="F250" s="68"/>
      <c r="G250" s="70"/>
      <c r="H250" s="68"/>
      <c r="I250" s="71"/>
      <c r="J250" s="68"/>
      <c r="K250" s="67"/>
      <c r="L250" s="121"/>
      <c r="M250" s="123"/>
      <c r="N250" s="122"/>
      <c r="O250" s="123"/>
      <c r="P250" s="161"/>
    </row>
    <row r="251" spans="1:16" ht="12.75">
      <c r="A251" s="68"/>
      <c r="B251" s="68"/>
      <c r="C251" s="68"/>
      <c r="D251" s="169"/>
      <c r="E251" s="69"/>
      <c r="F251" s="68"/>
      <c r="G251" s="70"/>
      <c r="H251" s="68"/>
      <c r="I251" s="71"/>
      <c r="J251" s="68"/>
      <c r="K251" s="67"/>
      <c r="L251" s="121"/>
      <c r="M251" s="123"/>
      <c r="N251" s="122"/>
      <c r="O251" s="123"/>
      <c r="P251" s="161"/>
    </row>
    <row r="252" spans="1:16" ht="12.75">
      <c r="A252" s="68"/>
      <c r="B252" s="68"/>
      <c r="C252" s="68"/>
      <c r="D252" s="169"/>
      <c r="E252" s="69"/>
      <c r="F252" s="68"/>
      <c r="G252" s="70"/>
      <c r="H252" s="68"/>
      <c r="I252" s="71"/>
      <c r="J252" s="68"/>
      <c r="K252" s="67"/>
      <c r="L252" s="121"/>
      <c r="M252" s="123"/>
      <c r="N252" s="122"/>
      <c r="O252" s="123"/>
      <c r="P252" s="161"/>
    </row>
    <row r="253" spans="1:16" ht="12.75">
      <c r="A253" s="68"/>
      <c r="B253" s="68"/>
      <c r="C253" s="68"/>
      <c r="D253" s="169"/>
      <c r="E253" s="69"/>
      <c r="F253" s="68"/>
      <c r="G253" s="70"/>
      <c r="H253" s="68"/>
      <c r="I253" s="71"/>
      <c r="J253" s="68"/>
      <c r="K253" s="67"/>
      <c r="L253" s="121"/>
      <c r="M253" s="123"/>
      <c r="N253" s="122"/>
      <c r="O253" s="123"/>
      <c r="P253" s="161"/>
    </row>
    <row r="254" spans="1:16" ht="12.75">
      <c r="A254" s="68"/>
      <c r="B254" s="68"/>
      <c r="C254" s="68"/>
      <c r="D254" s="169"/>
      <c r="E254" s="69"/>
      <c r="F254" s="68"/>
      <c r="G254" s="70"/>
      <c r="H254" s="68"/>
      <c r="I254" s="71"/>
      <c r="J254" s="68"/>
      <c r="K254" s="67"/>
      <c r="L254" s="121"/>
      <c r="M254" s="123"/>
      <c r="N254" s="122"/>
      <c r="O254" s="123"/>
      <c r="P254" s="161"/>
    </row>
    <row r="255" spans="1:16" ht="12.75">
      <c r="A255" s="68"/>
      <c r="B255" s="68"/>
      <c r="C255" s="68"/>
      <c r="D255" s="169"/>
      <c r="E255" s="69"/>
      <c r="F255" s="68"/>
      <c r="G255" s="70"/>
      <c r="H255" s="68"/>
      <c r="I255" s="71"/>
      <c r="J255" s="68"/>
      <c r="K255" s="67"/>
      <c r="L255" s="121"/>
      <c r="M255" s="123"/>
      <c r="N255" s="122"/>
      <c r="O255" s="123"/>
      <c r="P255" s="161"/>
    </row>
    <row r="256" spans="1:16" ht="12.75">
      <c r="A256" s="68"/>
      <c r="B256" s="68"/>
      <c r="C256" s="68"/>
      <c r="D256" s="169"/>
      <c r="E256" s="69"/>
      <c r="F256" s="68"/>
      <c r="G256" s="70"/>
      <c r="H256" s="68"/>
      <c r="I256" s="71"/>
      <c r="J256" s="68"/>
      <c r="K256" s="67"/>
      <c r="L256" s="121"/>
      <c r="M256" s="123"/>
      <c r="N256" s="122"/>
      <c r="O256" s="123"/>
      <c r="P256" s="161"/>
    </row>
    <row r="257" spans="1:16" ht="12.75">
      <c r="A257" s="68"/>
      <c r="B257" s="68"/>
      <c r="C257" s="68"/>
      <c r="D257" s="169"/>
      <c r="E257" s="69"/>
      <c r="F257" s="68"/>
      <c r="G257" s="70"/>
      <c r="H257" s="68"/>
      <c r="I257" s="71"/>
      <c r="J257" s="68"/>
      <c r="K257" s="67"/>
      <c r="L257" s="121"/>
      <c r="M257" s="123"/>
      <c r="N257" s="122"/>
      <c r="O257" s="123"/>
      <c r="P257" s="161"/>
    </row>
    <row r="258" spans="1:16" ht="12.75">
      <c r="A258" s="68"/>
      <c r="B258" s="68"/>
      <c r="C258" s="68"/>
      <c r="D258" s="169"/>
      <c r="E258" s="69"/>
      <c r="F258" s="68"/>
      <c r="G258" s="70"/>
      <c r="H258" s="68"/>
      <c r="I258" s="71"/>
      <c r="J258" s="68"/>
      <c r="K258" s="67"/>
      <c r="L258" s="121"/>
      <c r="M258" s="123"/>
      <c r="N258" s="122"/>
      <c r="O258" s="123"/>
      <c r="P258" s="161"/>
    </row>
    <row r="259" spans="1:16" ht="12.75">
      <c r="A259" s="68"/>
      <c r="B259" s="68"/>
      <c r="C259" s="68"/>
      <c r="D259" s="169"/>
      <c r="E259" s="69"/>
      <c r="F259" s="68"/>
      <c r="G259" s="70"/>
      <c r="H259" s="68"/>
      <c r="I259" s="71"/>
      <c r="J259" s="68"/>
      <c r="K259" s="67"/>
      <c r="L259" s="121"/>
      <c r="M259" s="123"/>
      <c r="N259" s="122"/>
      <c r="O259" s="123"/>
      <c r="P259" s="161"/>
    </row>
    <row r="260" spans="1:16" ht="12.75">
      <c r="A260" s="68"/>
      <c r="B260" s="68"/>
      <c r="C260" s="68"/>
      <c r="D260" s="169"/>
      <c r="E260" s="69"/>
      <c r="F260" s="68"/>
      <c r="G260" s="70"/>
      <c r="H260" s="68"/>
      <c r="I260" s="71"/>
      <c r="J260" s="68"/>
      <c r="K260" s="67"/>
      <c r="L260" s="121"/>
      <c r="M260" s="123"/>
      <c r="N260" s="122"/>
      <c r="O260" s="123"/>
      <c r="P260" s="161"/>
    </row>
  </sheetData>
  <sheetProtection/>
  <autoFilter ref="A2:AJ134"/>
  <mergeCells count="26">
    <mergeCell ref="A1:B1"/>
    <mergeCell ref="D1:D2"/>
    <mergeCell ref="J25:J26"/>
    <mergeCell ref="K25:K26"/>
    <mergeCell ref="E25:E26"/>
    <mergeCell ref="F25:F26"/>
    <mergeCell ref="G25:G26"/>
    <mergeCell ref="H25:H26"/>
    <mergeCell ref="A25:A26"/>
    <mergeCell ref="B25:B26"/>
    <mergeCell ref="O25:O26"/>
    <mergeCell ref="P25:P26"/>
    <mergeCell ref="P1:P2"/>
    <mergeCell ref="H1:K1"/>
    <mergeCell ref="N1:O1"/>
    <mergeCell ref="I25:I26"/>
    <mergeCell ref="L25:L26"/>
    <mergeCell ref="M25:M26"/>
    <mergeCell ref="N25:N26"/>
    <mergeCell ref="F1:G1"/>
    <mergeCell ref="L1:L2"/>
    <mergeCell ref="M1:M2"/>
    <mergeCell ref="C25:C26"/>
    <mergeCell ref="E1:E2"/>
    <mergeCell ref="C1:C2"/>
    <mergeCell ref="D25:D26"/>
  </mergeCells>
  <conditionalFormatting sqref="A93:B93 C1:C65536">
    <cfRule type="cellIs" priority="1" dxfId="1" operator="equal" stopIfTrue="1">
      <formula>"S A"</formula>
    </cfRule>
    <cfRule type="cellIs" priority="2" dxfId="0" operator="equal" stopIfTrue="1">
      <formula>"SBC"</formula>
    </cfRule>
  </conditionalFormatting>
  <printOptions/>
  <pageMargins left="0.2" right="0.2" top="0.17" bottom="0.16" header="0.17" footer="0.16"/>
  <pageSetup horizontalDpi="600" verticalDpi="600" orientation="landscape" paperSize="9" scale="59" r:id="rId1"/>
  <rowBreaks count="1" manualBreakCount="1">
    <brk id="41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E9"/>
  <sheetViews>
    <sheetView zoomScaleSheetLayoutView="100" workbookViewId="0" topLeftCell="A1">
      <selection activeCell="AC15" sqref="AC15"/>
    </sheetView>
  </sheetViews>
  <sheetFormatPr defaultColWidth="9.140625" defaultRowHeight="12.75"/>
  <cols>
    <col min="1" max="1" width="10.00390625" style="39" bestFit="1" customWidth="1"/>
    <col min="2" max="2" width="6.421875" style="1" bestFit="1" customWidth="1"/>
    <col min="3" max="3" width="8.8515625" style="1" customWidth="1"/>
    <col min="4" max="4" width="44.57421875" style="38" customWidth="1"/>
    <col min="5" max="5" width="7.57421875" style="16" hidden="1" customWidth="1"/>
    <col min="6" max="6" width="8.7109375" style="5" hidden="1" customWidth="1"/>
    <col min="7" max="7" width="6.28125" style="16" hidden="1" customWidth="1"/>
    <col min="8" max="8" width="6.421875" style="3" hidden="1" customWidth="1"/>
    <col min="9" max="9" width="12.421875" style="3" hidden="1" customWidth="1"/>
    <col min="10" max="10" width="11.7109375" style="6" hidden="1" customWidth="1"/>
    <col min="11" max="11" width="7.140625" style="6" bestFit="1" customWidth="1"/>
    <col min="12" max="12" width="8.00390625" style="6" bestFit="1" customWidth="1"/>
    <col min="13" max="13" width="5.00390625" style="6" bestFit="1" customWidth="1"/>
    <col min="14" max="14" width="6.28125" style="6" bestFit="1" customWidth="1"/>
    <col min="15" max="15" width="8.57421875" style="6" bestFit="1" customWidth="1"/>
    <col min="16" max="16" width="11.7109375" style="6" hidden="1" customWidth="1"/>
    <col min="17" max="17" width="7.00390625" style="6" bestFit="1" customWidth="1"/>
    <col min="18" max="18" width="6.8515625" style="6" bestFit="1" customWidth="1"/>
    <col min="19" max="19" width="17.140625" style="6" customWidth="1"/>
    <col min="20" max="20" width="18.7109375" style="7" hidden="1" customWidth="1"/>
    <col min="21" max="21" width="17.8515625" style="1" hidden="1" customWidth="1"/>
    <col min="22" max="22" width="17.8515625" style="1" customWidth="1"/>
    <col min="23" max="23" width="23.421875" style="1" bestFit="1" customWidth="1"/>
    <col min="24" max="24" width="15.57421875" style="17" bestFit="1" customWidth="1"/>
    <col min="25" max="25" width="23.421875" style="18" bestFit="1" customWidth="1"/>
    <col min="26" max="26" width="16.28125" style="1" bestFit="1" customWidth="1"/>
    <col min="27" max="27" width="22.00390625" style="1" bestFit="1" customWidth="1"/>
    <col min="28" max="28" width="10.421875" style="146" bestFit="1" customWidth="1"/>
    <col min="29" max="29" width="23.28125" style="1" customWidth="1"/>
    <col min="30" max="30" width="19.28125" style="1" customWidth="1"/>
    <col min="31" max="31" width="22.140625" style="1" customWidth="1"/>
    <col min="32" max="16384" width="9.140625" style="1" customWidth="1"/>
  </cols>
  <sheetData>
    <row r="1" spans="1:31" ht="13.5" customHeight="1">
      <c r="A1" s="231" t="s">
        <v>254</v>
      </c>
      <c r="B1" s="231"/>
      <c r="C1" s="230" t="s">
        <v>290</v>
      </c>
      <c r="D1" s="231" t="s">
        <v>261</v>
      </c>
      <c r="E1" s="235" t="s">
        <v>262</v>
      </c>
      <c r="F1" s="235"/>
      <c r="G1" s="235"/>
      <c r="H1" s="235"/>
      <c r="I1" s="236" t="s">
        <v>292</v>
      </c>
      <c r="J1" s="236" t="s">
        <v>281</v>
      </c>
      <c r="K1" s="225" t="s">
        <v>262</v>
      </c>
      <c r="L1" s="284"/>
      <c r="M1" s="284"/>
      <c r="N1" s="226"/>
      <c r="O1" s="230" t="s">
        <v>264</v>
      </c>
      <c r="P1" s="230" t="s">
        <v>265</v>
      </c>
      <c r="Q1" s="230" t="s">
        <v>266</v>
      </c>
      <c r="R1" s="230" t="s">
        <v>267</v>
      </c>
      <c r="S1" s="230" t="s">
        <v>268</v>
      </c>
      <c r="T1" s="231" t="s">
        <v>269</v>
      </c>
      <c r="U1" s="231"/>
      <c r="V1" s="282" t="s">
        <v>270</v>
      </c>
      <c r="W1" s="283"/>
      <c r="X1" s="283"/>
      <c r="Y1" s="283"/>
      <c r="Z1" s="231" t="s">
        <v>271</v>
      </c>
      <c r="AA1" s="231"/>
      <c r="AB1" s="231"/>
      <c r="AC1" s="247" t="s">
        <v>269</v>
      </c>
      <c r="AD1" s="247"/>
      <c r="AE1" s="247" t="s">
        <v>288</v>
      </c>
    </row>
    <row r="2" spans="1:31" ht="12.75">
      <c r="A2" s="231"/>
      <c r="B2" s="231"/>
      <c r="C2" s="230"/>
      <c r="D2" s="231"/>
      <c r="E2" s="235"/>
      <c r="F2" s="235"/>
      <c r="G2" s="235"/>
      <c r="H2" s="235"/>
      <c r="I2" s="236"/>
      <c r="J2" s="236"/>
      <c r="K2" s="227" t="s">
        <v>293</v>
      </c>
      <c r="L2" s="227" t="s">
        <v>294</v>
      </c>
      <c r="M2" s="227" t="s">
        <v>295</v>
      </c>
      <c r="N2" s="227" t="s">
        <v>276</v>
      </c>
      <c r="O2" s="230"/>
      <c r="P2" s="230"/>
      <c r="Q2" s="230"/>
      <c r="R2" s="230"/>
      <c r="S2" s="230"/>
      <c r="T2" s="231"/>
      <c r="U2" s="231"/>
      <c r="V2" s="247" t="s">
        <v>273</v>
      </c>
      <c r="W2" s="247"/>
      <c r="X2" s="247" t="s">
        <v>272</v>
      </c>
      <c r="Y2" s="247"/>
      <c r="Z2" s="231" t="s">
        <v>274</v>
      </c>
      <c r="AA2" s="231"/>
      <c r="AB2" s="224" t="s">
        <v>275</v>
      </c>
      <c r="AC2" s="247" t="s">
        <v>277</v>
      </c>
      <c r="AD2" s="247" t="s">
        <v>278</v>
      </c>
      <c r="AE2" s="247"/>
    </row>
    <row r="3" spans="1:31" s="2" customFormat="1" ht="12.75">
      <c r="A3" s="12" t="s">
        <v>294</v>
      </c>
      <c r="B3" s="8" t="s">
        <v>295</v>
      </c>
      <c r="C3" s="230"/>
      <c r="D3" s="231"/>
      <c r="E3" s="10" t="s">
        <v>293</v>
      </c>
      <c r="F3" s="13" t="s">
        <v>294</v>
      </c>
      <c r="G3" s="10" t="s">
        <v>295</v>
      </c>
      <c r="H3" s="14" t="s">
        <v>276</v>
      </c>
      <c r="I3" s="236"/>
      <c r="J3" s="236"/>
      <c r="K3" s="229"/>
      <c r="L3" s="229"/>
      <c r="M3" s="229"/>
      <c r="N3" s="229"/>
      <c r="O3" s="230"/>
      <c r="P3" s="230"/>
      <c r="Q3" s="230"/>
      <c r="R3" s="230"/>
      <c r="S3" s="230"/>
      <c r="T3" s="9" t="s">
        <v>277</v>
      </c>
      <c r="U3" s="8" t="s">
        <v>278</v>
      </c>
      <c r="V3" s="11" t="s">
        <v>279</v>
      </c>
      <c r="W3" s="11" t="s">
        <v>280</v>
      </c>
      <c r="X3" s="11" t="s">
        <v>279</v>
      </c>
      <c r="Y3" s="11" t="s">
        <v>280</v>
      </c>
      <c r="Z3" s="11" t="s">
        <v>279</v>
      </c>
      <c r="AA3" s="11" t="s">
        <v>280</v>
      </c>
      <c r="AB3" s="224"/>
      <c r="AC3" s="247"/>
      <c r="AD3" s="247"/>
      <c r="AE3" s="247"/>
    </row>
    <row r="4" spans="1:31" ht="25.5">
      <c r="A4" s="40">
        <v>1</v>
      </c>
      <c r="B4" s="4">
        <v>2009</v>
      </c>
      <c r="C4" s="147" t="s">
        <v>506</v>
      </c>
      <c r="D4" s="37" t="s">
        <v>326</v>
      </c>
      <c r="E4" s="21"/>
      <c r="F4" s="22"/>
      <c r="G4" s="4"/>
      <c r="H4" s="23"/>
      <c r="I4" s="23"/>
      <c r="J4" s="24"/>
      <c r="K4" s="44">
        <v>23006</v>
      </c>
      <c r="L4" s="44" t="s">
        <v>508</v>
      </c>
      <c r="M4" s="44" t="s">
        <v>509</v>
      </c>
      <c r="N4" s="44" t="s">
        <v>510</v>
      </c>
      <c r="O4" s="4">
        <v>1</v>
      </c>
      <c r="P4" s="41"/>
      <c r="Q4" s="4">
        <v>1</v>
      </c>
      <c r="R4" s="4" t="s">
        <v>297</v>
      </c>
      <c r="S4" s="4" t="s">
        <v>503</v>
      </c>
      <c r="T4" s="25"/>
      <c r="U4" s="4"/>
      <c r="V4" s="26">
        <v>5592532.64</v>
      </c>
      <c r="W4" s="26">
        <f>V4*Q4</f>
        <v>5592532.64</v>
      </c>
      <c r="X4" s="26">
        <v>4824682.61</v>
      </c>
      <c r="Y4" s="26">
        <v>4824682.61</v>
      </c>
      <c r="Z4" s="26">
        <f>V4-X4</f>
        <v>767850.0299999993</v>
      </c>
      <c r="AA4" s="26">
        <f>W4-Y4</f>
        <v>767850.0299999993</v>
      </c>
      <c r="AB4" s="145">
        <f>AA4/W4</f>
        <v>0.13729915933043163</v>
      </c>
      <c r="AC4" s="4" t="s">
        <v>514</v>
      </c>
      <c r="AD4" s="4" t="s">
        <v>565</v>
      </c>
      <c r="AE4" s="4"/>
    </row>
    <row r="5" spans="1:31" ht="25.5">
      <c r="A5" s="40">
        <v>2</v>
      </c>
      <c r="B5" s="4">
        <v>2009</v>
      </c>
      <c r="C5" s="147" t="s">
        <v>506</v>
      </c>
      <c r="D5" s="37" t="s">
        <v>413</v>
      </c>
      <c r="E5" s="21"/>
      <c r="F5" s="22"/>
      <c r="G5" s="4"/>
      <c r="H5" s="23"/>
      <c r="I5" s="23"/>
      <c r="J5" s="24"/>
      <c r="K5" s="44">
        <v>23006</v>
      </c>
      <c r="L5" s="44" t="s">
        <v>511</v>
      </c>
      <c r="M5" s="44" t="s">
        <v>507</v>
      </c>
      <c r="N5" s="44" t="s">
        <v>512</v>
      </c>
      <c r="O5" s="4">
        <v>1</v>
      </c>
      <c r="P5" s="41"/>
      <c r="Q5" s="4">
        <v>1</v>
      </c>
      <c r="R5" s="4" t="s">
        <v>297</v>
      </c>
      <c r="S5" s="41" t="s">
        <v>503</v>
      </c>
      <c r="T5" s="25"/>
      <c r="U5" s="4"/>
      <c r="V5" s="26">
        <v>21055853.25</v>
      </c>
      <c r="W5" s="26">
        <v>21055853.25</v>
      </c>
      <c r="X5" s="26">
        <v>18602576.56</v>
      </c>
      <c r="Y5" s="26">
        <v>18602576.56</v>
      </c>
      <c r="Z5" s="26">
        <f>V5-X5</f>
        <v>2453276.6900000013</v>
      </c>
      <c r="AA5" s="26">
        <f>W5-Y5</f>
        <v>2453276.6900000013</v>
      </c>
      <c r="AB5" s="145">
        <f>AA5/W5</f>
        <v>0.1165128128920637</v>
      </c>
      <c r="AC5" s="4" t="s">
        <v>513</v>
      </c>
      <c r="AD5" s="4" t="s">
        <v>566</v>
      </c>
      <c r="AE5" s="4"/>
    </row>
    <row r="6" spans="7:27" ht="12.75">
      <c r="G6" s="1"/>
      <c r="O6" s="1"/>
      <c r="P6" s="148"/>
      <c r="Q6" s="1"/>
      <c r="R6" s="1"/>
      <c r="S6" s="148"/>
      <c r="V6" s="17"/>
      <c r="W6" s="17"/>
      <c r="Y6" s="17"/>
      <c r="Z6" s="17"/>
      <c r="AA6" s="17"/>
    </row>
    <row r="7" spans="15:23" ht="12.75">
      <c r="O7" s="1"/>
      <c r="S7" s="149"/>
      <c r="V7" s="18"/>
      <c r="W7" s="19"/>
    </row>
    <row r="8" spans="19:28" ht="24" customHeight="1">
      <c r="S8" s="1"/>
      <c r="T8" s="150"/>
      <c r="U8" s="151"/>
      <c r="V8" s="152" t="s">
        <v>505</v>
      </c>
      <c r="W8" s="153">
        <f>SUM(W4:W5)</f>
        <v>26648385.89</v>
      </c>
      <c r="X8" s="154"/>
      <c r="Y8" s="153">
        <f>SUM(Y4:Y5)</f>
        <v>23427259.169999998</v>
      </c>
      <c r="Z8" s="154"/>
      <c r="AA8" s="153">
        <f>SUM(AA4:AA5)</f>
        <v>3221126.7200000007</v>
      </c>
      <c r="AB8" s="155">
        <f>AA8/W8</f>
        <v>0.12087511541210276</v>
      </c>
    </row>
    <row r="9" spans="22:23" ht="12.75">
      <c r="V9" s="18"/>
      <c r="W9" s="19"/>
    </row>
  </sheetData>
  <sheetProtection/>
  <mergeCells count="27">
    <mergeCell ref="AC1:AD1"/>
    <mergeCell ref="AC2:AC3"/>
    <mergeCell ref="AD2:AD3"/>
    <mergeCell ref="AE1:AE3"/>
    <mergeCell ref="K1:N1"/>
    <mergeCell ref="K2:K3"/>
    <mergeCell ref="L2:L3"/>
    <mergeCell ref="M2:M3"/>
    <mergeCell ref="N2:N3"/>
    <mergeCell ref="R1:R3"/>
    <mergeCell ref="S1:S3"/>
    <mergeCell ref="T1:U2"/>
    <mergeCell ref="Z1:AB1"/>
    <mergeCell ref="X2:Y2"/>
    <mergeCell ref="V2:W2"/>
    <mergeCell ref="Z2:AA2"/>
    <mergeCell ref="AB2:AB3"/>
    <mergeCell ref="V1:Y1"/>
    <mergeCell ref="P1:P3"/>
    <mergeCell ref="Q1:Q3"/>
    <mergeCell ref="A1:B2"/>
    <mergeCell ref="D1:D3"/>
    <mergeCell ref="E1:H2"/>
    <mergeCell ref="I1:I3"/>
    <mergeCell ref="J1:J3"/>
    <mergeCell ref="O1:O3"/>
    <mergeCell ref="C1:C3"/>
  </mergeCells>
  <printOptions/>
  <pageMargins left="0.787401575" right="0.787401575" top="0.984251969" bottom="0.984251969" header="0.492125985" footer="0.492125985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4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16384" width="9.140625" style="285" customWidth="1"/>
  </cols>
  <sheetData>
    <row r="1" ht="12.75">
      <c r="A1" s="286" t="s">
        <v>825</v>
      </c>
    </row>
    <row r="2" ht="12.75">
      <c r="A2" s="286" t="s">
        <v>824</v>
      </c>
    </row>
    <row r="3" ht="12.75">
      <c r="A3" s="286" t="s">
        <v>823</v>
      </c>
    </row>
    <row r="4" ht="12.75">
      <c r="A4" s="286" t="s">
        <v>822</v>
      </c>
    </row>
    <row r="5" ht="12.75">
      <c r="A5" s="285" t="s">
        <v>821</v>
      </c>
    </row>
    <row r="6" ht="12.75">
      <c r="A6" s="288"/>
    </row>
    <row r="7" ht="12.75">
      <c r="A7" s="286" t="s">
        <v>820</v>
      </c>
    </row>
    <row r="8" ht="12.75">
      <c r="A8" s="285" t="s">
        <v>819</v>
      </c>
    </row>
    <row r="9" ht="12.75">
      <c r="A9" s="286" t="s">
        <v>818</v>
      </c>
    </row>
    <row r="10" ht="12.75">
      <c r="A10" s="286" t="s">
        <v>817</v>
      </c>
    </row>
    <row r="11" ht="12.75">
      <c r="A11" s="287" t="s">
        <v>816</v>
      </c>
    </row>
    <row r="12" ht="12.75">
      <c r="A12" s="286" t="s">
        <v>815</v>
      </c>
    </row>
    <row r="13" ht="12.75">
      <c r="A13" s="286" t="s">
        <v>814</v>
      </c>
    </row>
    <row r="14" ht="12.75">
      <c r="A14" s="286" t="s">
        <v>813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UFABC</dc:creator>
  <cp:keywords/>
  <dc:description/>
  <cp:lastModifiedBy>bruno.scarafiz</cp:lastModifiedBy>
  <cp:lastPrinted>2012-06-21T14:48:12Z</cp:lastPrinted>
  <dcterms:created xsi:type="dcterms:W3CDTF">2008-01-22T16:35:37Z</dcterms:created>
  <dcterms:modified xsi:type="dcterms:W3CDTF">2012-06-21T16:16:25Z</dcterms:modified>
  <cp:category/>
  <cp:version/>
  <cp:contentType/>
  <cp:contentStatus/>
</cp:coreProperties>
</file>