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60" windowWidth="21840" windowHeight="477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53" i="1" l="1"/>
  <c r="M47" i="1" s="1"/>
  <c r="M46" i="1" s="1"/>
  <c r="L53" i="1"/>
  <c r="K53" i="1"/>
  <c r="J53" i="1"/>
  <c r="I53" i="1"/>
  <c r="M51" i="1"/>
  <c r="L51" i="1"/>
  <c r="K51" i="1"/>
  <c r="J51" i="1"/>
  <c r="I51" i="1"/>
  <c r="M49" i="1"/>
  <c r="L49" i="1"/>
  <c r="K49" i="1"/>
  <c r="J49" i="1"/>
  <c r="I49" i="1"/>
  <c r="I47" i="1"/>
  <c r="I46" i="1" s="1"/>
  <c r="M45" i="1"/>
  <c r="M43" i="1" s="1"/>
  <c r="M42" i="1" s="1"/>
  <c r="L45" i="1"/>
  <c r="K45" i="1"/>
  <c r="K43" i="1" s="1"/>
  <c r="K42" i="1" s="1"/>
  <c r="J45" i="1"/>
  <c r="J43" i="1" s="1"/>
  <c r="J42" i="1" s="1"/>
  <c r="I45" i="1"/>
  <c r="I43" i="1" s="1"/>
  <c r="I42" i="1" s="1"/>
  <c r="L43" i="1"/>
  <c r="L42" i="1" s="1"/>
  <c r="M41" i="1"/>
  <c r="L41" i="1"/>
  <c r="K41" i="1"/>
  <c r="J41" i="1"/>
  <c r="I41" i="1"/>
  <c r="M39" i="1"/>
  <c r="L39" i="1"/>
  <c r="K39" i="1"/>
  <c r="J39" i="1"/>
  <c r="I39" i="1"/>
  <c r="M37" i="1"/>
  <c r="L37" i="1"/>
  <c r="K37" i="1"/>
  <c r="J37" i="1"/>
  <c r="I37" i="1"/>
  <c r="M35" i="1"/>
  <c r="L35" i="1"/>
  <c r="K35" i="1"/>
  <c r="J35" i="1"/>
  <c r="I35" i="1"/>
  <c r="M33" i="1"/>
  <c r="L33" i="1"/>
  <c r="I33" i="1"/>
  <c r="M31" i="1"/>
  <c r="L31" i="1"/>
  <c r="K31" i="1"/>
  <c r="K29" i="1" s="1"/>
  <c r="K28" i="1" s="1"/>
  <c r="J31" i="1"/>
  <c r="J29" i="1" s="1"/>
  <c r="J28" i="1" s="1"/>
  <c r="I31" i="1"/>
  <c r="M27" i="1"/>
  <c r="L27" i="1"/>
  <c r="K27" i="1"/>
  <c r="J27" i="1"/>
  <c r="I27" i="1"/>
  <c r="M25" i="1"/>
  <c r="L25" i="1"/>
  <c r="K25" i="1"/>
  <c r="J25" i="1"/>
  <c r="I25" i="1"/>
  <c r="M23" i="1"/>
  <c r="L23" i="1"/>
  <c r="K23" i="1"/>
  <c r="J23" i="1"/>
  <c r="I23" i="1"/>
  <c r="M21" i="1"/>
  <c r="L21" i="1"/>
  <c r="K21" i="1"/>
  <c r="J21" i="1"/>
  <c r="I21" i="1"/>
  <c r="M17" i="1"/>
  <c r="L17" i="1"/>
  <c r="K17" i="1"/>
  <c r="J17" i="1"/>
  <c r="I17" i="1"/>
  <c r="E57" i="1"/>
  <c r="L47" i="1" l="1"/>
  <c r="L46" i="1" s="1"/>
  <c r="J33" i="1"/>
  <c r="J32" i="1" s="1"/>
  <c r="J19" i="1"/>
  <c r="J18" i="1" s="1"/>
  <c r="I19" i="1"/>
  <c r="I18" i="1" s="1"/>
  <c r="K33" i="1"/>
  <c r="K32" i="1" s="1"/>
  <c r="K47" i="1"/>
  <c r="K46" i="1" s="1"/>
  <c r="J47" i="1"/>
  <c r="J46" i="1" s="1"/>
  <c r="M19" i="1"/>
  <c r="M18" i="1" s="1"/>
  <c r="L19" i="1"/>
  <c r="L18" i="1" s="1"/>
  <c r="K19" i="1"/>
  <c r="K18" i="1" s="1"/>
  <c r="M55" i="1"/>
  <c r="M54" i="1" s="1"/>
  <c r="I55" i="1"/>
  <c r="I54" i="1" s="1"/>
  <c r="G50" i="1"/>
  <c r="L55" i="1" l="1"/>
  <c r="L54" i="1" s="1"/>
  <c r="K57" i="1"/>
  <c r="K59" i="1" s="1"/>
  <c r="K61" i="1" s="1"/>
  <c r="K14" i="1" s="1"/>
  <c r="K55" i="1"/>
  <c r="K54" i="1" s="1"/>
  <c r="J55" i="1"/>
  <c r="J54" i="1" s="1"/>
  <c r="O51" i="1"/>
  <c r="P51" i="1" s="1"/>
  <c r="K63" i="1" l="1"/>
  <c r="E63" i="1"/>
  <c r="G44" i="1"/>
  <c r="G40" i="1"/>
  <c r="G38" i="1"/>
  <c r="G36" i="1"/>
  <c r="G34" i="1"/>
  <c r="G30" i="1"/>
  <c r="G26" i="1"/>
  <c r="G24" i="1"/>
  <c r="G22" i="1"/>
  <c r="G16" i="1"/>
  <c r="E59" i="1"/>
  <c r="K65" i="1" l="1"/>
  <c r="K71" i="1" s="1"/>
  <c r="K69" i="1"/>
  <c r="O37" i="1"/>
  <c r="P37" i="1" s="1"/>
  <c r="E69" i="1"/>
  <c r="E61" i="1"/>
  <c r="G48" i="1"/>
  <c r="O49" i="1"/>
  <c r="P49" i="1" s="1"/>
  <c r="G20" i="1"/>
  <c r="O21" i="1"/>
  <c r="P21" i="1" s="1"/>
  <c r="E65" i="1"/>
  <c r="E71" i="1" s="1"/>
  <c r="O39" i="1"/>
  <c r="P39" i="1" s="1"/>
  <c r="G28" i="1"/>
  <c r="K73" i="1" l="1"/>
  <c r="K67" i="1"/>
  <c r="O23" i="1"/>
  <c r="P23" i="1" s="1"/>
  <c r="E67" i="1"/>
  <c r="O35" i="1"/>
  <c r="P35" i="1" s="1"/>
  <c r="O25" i="1"/>
  <c r="P25" i="1" s="1"/>
  <c r="O17" i="1"/>
  <c r="P17" i="1" s="1"/>
  <c r="G42" i="1"/>
  <c r="O45" i="1"/>
  <c r="P45" i="1" s="1"/>
  <c r="O41" i="1"/>
  <c r="P41" i="1" s="1"/>
  <c r="O31" i="1"/>
  <c r="P31" i="1" s="1"/>
  <c r="E73" i="1"/>
  <c r="O27" i="1"/>
  <c r="P27" i="1" s="1"/>
  <c r="L57" i="1" l="1"/>
  <c r="G18" i="1" l="1"/>
  <c r="L59" i="1"/>
  <c r="L61" i="1" s="1"/>
  <c r="L14" i="1" s="1"/>
  <c r="L63" i="1"/>
  <c r="L69" i="1" s="1"/>
  <c r="L65" i="1" l="1"/>
  <c r="L67" i="1" s="1"/>
  <c r="L71" i="1" l="1"/>
  <c r="L73" i="1" s="1"/>
  <c r="O53" i="1"/>
  <c r="P53" i="1" s="1"/>
  <c r="G52" i="1"/>
  <c r="G46" i="1"/>
  <c r="J57" i="1"/>
  <c r="J59" i="1" s="1"/>
  <c r="J61" i="1" l="1"/>
  <c r="J63" i="1" l="1"/>
  <c r="J14" i="1"/>
  <c r="J65" i="1" l="1"/>
  <c r="J69" i="1"/>
  <c r="J71" i="1" l="1"/>
  <c r="J67" i="1"/>
  <c r="J73" i="1" l="1"/>
  <c r="M57" i="1" l="1"/>
  <c r="M59" i="1" l="1"/>
  <c r="M63" i="1" l="1"/>
  <c r="M61" i="1"/>
  <c r="M14" i="1" s="1"/>
  <c r="M65" i="1" l="1"/>
  <c r="M69" i="1"/>
  <c r="M71" i="1" l="1"/>
  <c r="M73" i="1" s="1"/>
  <c r="M67" i="1"/>
  <c r="G32" i="1"/>
  <c r="I57" i="1"/>
  <c r="O33" i="1"/>
  <c r="P33" i="1" s="1"/>
  <c r="I63" i="1"/>
  <c r="G57" i="1" l="1"/>
  <c r="O57" i="1" s="1"/>
  <c r="I59" i="1"/>
  <c r="G59" i="1" s="1"/>
  <c r="O59" i="1" s="1"/>
  <c r="I69" i="1"/>
  <c r="G63" i="1"/>
  <c r="O63" i="1" s="1"/>
  <c r="I65" i="1"/>
  <c r="G65" i="1" s="1"/>
  <c r="O65" i="1" s="1"/>
  <c r="O55" i="1"/>
  <c r="G54" i="1"/>
  <c r="I61" i="1" l="1"/>
  <c r="I71" i="1"/>
  <c r="G71" i="1" s="1"/>
  <c r="O71" i="1" s="1"/>
  <c r="I67" i="1"/>
  <c r="G67" i="1" s="1"/>
  <c r="O67" i="1" s="1"/>
  <c r="G69" i="1"/>
  <c r="O69" i="1" s="1"/>
  <c r="I14" i="1" l="1"/>
  <c r="G61" i="1"/>
  <c r="O61" i="1" s="1"/>
  <c r="I73" i="1"/>
  <c r="G73" i="1" s="1"/>
  <c r="O73" i="1" s="1"/>
</calcChain>
</file>

<file path=xl/sharedStrings.xml><?xml version="1.0" encoding="utf-8"?>
<sst xmlns="http://schemas.openxmlformats.org/spreadsheetml/2006/main" count="52" uniqueCount="51">
  <si>
    <t>MINISTÉRIO DA EDUCAÇÃO</t>
  </si>
  <si>
    <t>FUNDAÇÃO UNIVERSIDADE FEDERAL DO ABC</t>
  </si>
  <si>
    <t>SUPERINTENDÊNCIA DE OBRAS</t>
  </si>
  <si>
    <t xml:space="preserve">                                                                                                                                                                                                                             processo nº 23006.015705/2021-18</t>
  </si>
  <si>
    <t>ITEM</t>
  </si>
  <si>
    <t>DESCRIÇÃO DOS SERVIÇOS</t>
  </si>
  <si>
    <t>OCULTAR</t>
  </si>
  <si>
    <t>CRONOGRAMA (EM MESES)</t>
  </si>
  <si>
    <t>Custo Total (R$)</t>
  </si>
  <si>
    <t>2.1</t>
  </si>
  <si>
    <t>2.2</t>
  </si>
  <si>
    <t>2.3</t>
  </si>
  <si>
    <t>2.4</t>
  </si>
  <si>
    <t>3.1</t>
  </si>
  <si>
    <t>4.1</t>
  </si>
  <si>
    <t>4.2</t>
  </si>
  <si>
    <t>4.3</t>
  </si>
  <si>
    <t>4.4</t>
  </si>
  <si>
    <t>5.1</t>
  </si>
  <si>
    <t>6.1</t>
  </si>
  <si>
    <t>6.2</t>
  </si>
  <si>
    <t>SUBTOTAL 1 - itens 1 a 6</t>
  </si>
  <si>
    <t xml:space="preserve">BDI - </t>
  </si>
  <si>
    <t>SUBTOTAL 2 - item 7</t>
  </si>
  <si>
    <t>TOTAL - itens 1 a 7</t>
  </si>
  <si>
    <t>TOTAL BDI</t>
  </si>
  <si>
    <t>TOTAL GERAL</t>
  </si>
  <si>
    <t>ANEXO IV - MODELO DE CRONOGRAMA FÍSICO FINANCEIRO (DATA BASE: JULHO/2021)</t>
  </si>
  <si>
    <t xml:space="preserve">SUBTOTAL 1 - itens 1 a 6 com BDI </t>
  </si>
  <si>
    <t>6.3</t>
  </si>
  <si>
    <t>INSTALACAO ELETRICA/ELETRIFICACAO E ILUMINACAO EXTERNA</t>
  </si>
  <si>
    <t>PROJETOS</t>
  </si>
  <si>
    <t>SERVIÇOS PRELIMINARES E SERVIÇOS TÉCNICOS</t>
  </si>
  <si>
    <t>CANTEIRO DE OBRAS - INSTALAÇÕES PROVISÓRIAS</t>
  </si>
  <si>
    <t>PROTEÇÃO E SINALIZAÇÃO</t>
  </si>
  <si>
    <t>DEMOLIÇÃO</t>
  </si>
  <si>
    <t>LOCAÇÃO</t>
  </si>
  <si>
    <t>MOVIMENTO DE TERRA</t>
  </si>
  <si>
    <t>CORTE/ESCAVACAO EM JAZIDAS OU CAMPO ABERTO</t>
  </si>
  <si>
    <t>FUNDAÇÕES E ESTRUTURAS</t>
  </si>
  <si>
    <t>ESTACAS</t>
  </si>
  <si>
    <t>FORMAS/CIMBRAMENTOS/ESCORAMENTOS</t>
  </si>
  <si>
    <t>ARMAÇÃO</t>
  </si>
  <si>
    <t>CONCRETOS</t>
  </si>
  <si>
    <t>REVESTIMENTOS</t>
  </si>
  <si>
    <t>REVESTIMENTOS DE PISOS</t>
  </si>
  <si>
    <t>URBANIZAÇÃO E SERVIÇOS EXTERNOS</t>
  </si>
  <si>
    <t>GRADIL METÁLICO E GUARDA-CORPO METÁLICO</t>
  </si>
  <si>
    <t>PAISAGISGMO</t>
  </si>
  <si>
    <t>GERENCIAMENTO DE OBRAS /  FISCALIZAÇÃO</t>
  </si>
  <si>
    <t xml:space="preserve">SUBTOTAL 2 - item 7 com BDI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</si>
</sst>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(&quot;R$ &quot;* #,##0.00_);_(&quot;R$ &quot;* \(#,##0.00\);_(&quot;R$ 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color theme="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mediumGray">
        <fgColor indexed="4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6" fillId="0" borderId="0"/>
    <xf numFmtId="0" fontId="16" fillId="0" borderId="0"/>
  </cellStyleXfs>
  <cellXfs count="147">
    <xf numFmtId="0" fontId="0" fillId="0" borderId="0" xfId="0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164" fontId="2" fillId="0" borderId="0" xfId="3" applyFont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43" fontId="5" fillId="0" borderId="0" xfId="0" applyNumberFormat="1" applyFont="1" applyFill="1" applyAlignment="1" applyProtection="1">
      <alignment horizontal="right" vertical="center"/>
    </xf>
    <xf numFmtId="0" fontId="6" fillId="0" borderId="0" xfId="4" applyFont="1" applyFill="1" applyBorder="1" applyAlignment="1" applyProtection="1">
      <alignment wrapText="1"/>
    </xf>
    <xf numFmtId="43" fontId="7" fillId="0" borderId="0" xfId="4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0" fillId="0" borderId="0" xfId="4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horizontal="left" vertical="top"/>
    </xf>
    <xf numFmtId="164" fontId="2" fillId="0" borderId="0" xfId="3" applyFont="1" applyFill="1" applyAlignment="1" applyProtection="1">
      <alignment vertical="top"/>
    </xf>
    <xf numFmtId="0" fontId="11" fillId="0" borderId="0" xfId="4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164" fontId="9" fillId="4" borderId="2" xfId="5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3" fontId="5" fillId="0" borderId="0" xfId="0" applyNumberFormat="1" applyFont="1" applyFill="1" applyBorder="1" applyAlignment="1" applyProtection="1">
      <alignment horizontal="right" vertical="center"/>
    </xf>
    <xf numFmtId="0" fontId="10" fillId="4" borderId="6" xfId="0" applyFont="1" applyFill="1" applyBorder="1" applyAlignment="1" applyProtection="1">
      <alignment horizontal="center" vertical="center"/>
    </xf>
    <xf numFmtId="164" fontId="9" fillId="4" borderId="7" xfId="5" applyFont="1" applyFill="1" applyBorder="1" applyAlignment="1" applyProtection="1">
      <alignment horizontal="center" vertical="center"/>
    </xf>
    <xf numFmtId="164" fontId="10" fillId="4" borderId="8" xfId="5" applyFont="1" applyFill="1" applyBorder="1" applyAlignment="1" applyProtection="1">
      <alignment horizontal="center" vertical="center" wrapText="1"/>
    </xf>
    <xf numFmtId="0" fontId="9" fillId="7" borderId="9" xfId="0" applyNumberFormat="1" applyFont="1" applyFill="1" applyBorder="1" applyAlignment="1" applyProtection="1">
      <alignment horizontal="center" vertical="center"/>
    </xf>
    <xf numFmtId="0" fontId="9" fillId="7" borderId="10" xfId="0" applyNumberFormat="1" applyFont="1" applyFill="1" applyBorder="1" applyAlignment="1" applyProtection="1">
      <alignment horizontal="center" vertical="center"/>
    </xf>
    <xf numFmtId="0" fontId="9" fillId="7" borderId="10" xfId="3" applyNumberFormat="1" applyFont="1" applyFill="1" applyBorder="1" applyAlignment="1" applyProtection="1">
      <alignment horizontal="center" vertical="center"/>
    </xf>
    <xf numFmtId="0" fontId="9" fillId="7" borderId="11" xfId="3" applyNumberFormat="1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164" fontId="9" fillId="4" borderId="13" xfId="5" applyFont="1" applyFill="1" applyBorder="1" applyAlignment="1" applyProtection="1">
      <alignment horizontal="center" vertical="center"/>
    </xf>
    <xf numFmtId="164" fontId="10" fillId="4" borderId="13" xfId="5" applyFont="1" applyFill="1" applyBorder="1" applyAlignment="1" applyProtection="1">
      <alignment horizontal="center" vertical="center" wrapText="1"/>
    </xf>
    <xf numFmtId="0" fontId="9" fillId="7" borderId="14" xfId="0" applyNumberFormat="1" applyFont="1" applyFill="1" applyBorder="1" applyAlignment="1" applyProtection="1">
      <alignment horizontal="center" vertical="center"/>
    </xf>
    <xf numFmtId="0" fontId="9" fillId="7" borderId="15" xfId="0" applyNumberFormat="1" applyFont="1" applyFill="1" applyBorder="1" applyAlignment="1" applyProtection="1">
      <alignment horizontal="center" vertical="center"/>
    </xf>
    <xf numFmtId="0" fontId="9" fillId="7" borderId="15" xfId="3" applyNumberFormat="1" applyFont="1" applyFill="1" applyBorder="1" applyAlignment="1" applyProtection="1">
      <alignment horizontal="center" vertical="center"/>
    </xf>
    <xf numFmtId="0" fontId="9" fillId="7" borderId="16" xfId="3" applyNumberFormat="1" applyFont="1" applyFill="1" applyBorder="1" applyAlignment="1" applyProtection="1">
      <alignment horizontal="center" vertical="center"/>
    </xf>
    <xf numFmtId="164" fontId="2" fillId="0" borderId="0" xfId="5" applyFont="1" applyAlignment="1" applyProtection="1">
      <alignment vertical="top"/>
    </xf>
    <xf numFmtId="0" fontId="12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9" fillId="5" borderId="0" xfId="0" applyFont="1" applyFill="1" applyAlignment="1" applyProtection="1">
      <alignment horizontal="left" vertical="center"/>
    </xf>
    <xf numFmtId="0" fontId="9" fillId="5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3" fontId="14" fillId="0" borderId="17" xfId="0" applyNumberFormat="1" applyFont="1" applyFill="1" applyBorder="1" applyAlignment="1" applyProtection="1">
      <alignment horizontal="right" vertical="center"/>
    </xf>
    <xf numFmtId="43" fontId="14" fillId="0" borderId="18" xfId="0" applyNumberFormat="1" applyFont="1" applyFill="1" applyBorder="1" applyAlignment="1" applyProtection="1">
      <alignment horizontal="right" vertical="center"/>
    </xf>
    <xf numFmtId="43" fontId="13" fillId="0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10" fillId="8" borderId="20" xfId="0" applyFont="1" applyFill="1" applyBorder="1" applyAlignment="1" applyProtection="1">
      <alignment horizontal="right" vertical="top"/>
    </xf>
    <xf numFmtId="0" fontId="9" fillId="9" borderId="21" xfId="3" applyNumberFormat="1" applyFont="1" applyFill="1" applyBorder="1" applyAlignment="1" applyProtection="1">
      <alignment horizontal="left" vertical="top"/>
    </xf>
    <xf numFmtId="43" fontId="2" fillId="0" borderId="0" xfId="0" applyNumberFormat="1" applyFont="1" applyFill="1" applyBorder="1" applyAlignment="1" applyProtection="1">
      <alignment vertical="top"/>
    </xf>
    <xf numFmtId="10" fontId="2" fillId="0" borderId="24" xfId="0" applyNumberFormat="1" applyFont="1" applyFill="1" applyBorder="1" applyAlignment="1" applyProtection="1">
      <alignment horizontal="right" vertical="center" shrinkToFit="1"/>
    </xf>
    <xf numFmtId="10" fontId="2" fillId="0" borderId="25" xfId="0" applyNumberFormat="1" applyFont="1" applyFill="1" applyBorder="1" applyAlignment="1" applyProtection="1">
      <alignment horizontal="right" vertical="center" shrinkToFit="1"/>
    </xf>
    <xf numFmtId="10" fontId="2" fillId="0" borderId="26" xfId="0" applyNumberFormat="1" applyFont="1" applyBorder="1" applyAlignment="1" applyProtection="1">
      <alignment horizontal="right" vertical="center" shrinkToFit="1"/>
    </xf>
    <xf numFmtId="10" fontId="5" fillId="0" borderId="0" xfId="0" applyNumberFormat="1" applyFont="1" applyFill="1" applyBorder="1" applyAlignment="1" applyProtection="1">
      <alignment horizontal="right" vertical="center"/>
    </xf>
    <xf numFmtId="0" fontId="10" fillId="9" borderId="27" xfId="0" applyFont="1" applyFill="1" applyBorder="1" applyAlignment="1" applyProtection="1">
      <alignment horizontal="right" vertical="top"/>
    </xf>
    <xf numFmtId="0" fontId="9" fillId="9" borderId="28" xfId="3" applyNumberFormat="1" applyFont="1" applyFill="1" applyBorder="1" applyAlignment="1" applyProtection="1">
      <alignment horizontal="left" vertical="top"/>
    </xf>
    <xf numFmtId="43" fontId="10" fillId="9" borderId="29" xfId="3" applyNumberFormat="1" applyFont="1" applyFill="1" applyBorder="1" applyAlignment="1" applyProtection="1">
      <alignment vertical="top"/>
    </xf>
    <xf numFmtId="43" fontId="2" fillId="0" borderId="31" xfId="3" applyNumberFormat="1" applyFont="1" applyFill="1" applyBorder="1" applyAlignment="1" applyProtection="1">
      <alignment horizontal="right" vertical="center" shrinkToFit="1"/>
    </xf>
    <xf numFmtId="43" fontId="2" fillId="0" borderId="32" xfId="3" applyNumberFormat="1" applyFont="1" applyFill="1" applyBorder="1" applyAlignment="1" applyProtection="1">
      <alignment horizontal="right" vertical="center" shrinkToFit="1"/>
    </xf>
    <xf numFmtId="165" fontId="5" fillId="0" borderId="0" xfId="0" applyNumberFormat="1" applyFont="1" applyFill="1" applyBorder="1" applyAlignment="1" applyProtection="1">
      <alignment horizontal="right" vertical="center"/>
    </xf>
    <xf numFmtId="43" fontId="2" fillId="0" borderId="0" xfId="0" applyNumberFormat="1" applyFont="1" applyFill="1" applyAlignment="1" applyProtection="1">
      <alignment vertical="top"/>
    </xf>
    <xf numFmtId="0" fontId="10" fillId="8" borderId="33" xfId="0" applyFont="1" applyFill="1" applyBorder="1" applyAlignment="1" applyProtection="1">
      <alignment horizontal="right" vertical="top"/>
    </xf>
    <xf numFmtId="43" fontId="2" fillId="0" borderId="30" xfId="3" applyNumberFormat="1" applyFont="1" applyFill="1" applyBorder="1" applyAlignment="1" applyProtection="1">
      <alignment horizontal="right" vertical="center" shrinkToFit="1"/>
    </xf>
    <xf numFmtId="0" fontId="10" fillId="4" borderId="34" xfId="0" applyFont="1" applyFill="1" applyBorder="1" applyAlignment="1" applyProtection="1">
      <alignment horizontal="right" vertical="top"/>
    </xf>
    <xf numFmtId="0" fontId="9" fillId="4" borderId="35" xfId="3" applyNumberFormat="1" applyFont="1" applyFill="1" applyBorder="1" applyAlignment="1" applyProtection="1">
      <alignment horizontal="left" vertical="top"/>
    </xf>
    <xf numFmtId="0" fontId="10" fillId="4" borderId="27" xfId="0" applyFont="1" applyFill="1" applyBorder="1" applyAlignment="1" applyProtection="1">
      <alignment horizontal="right" vertical="top"/>
    </xf>
    <xf numFmtId="0" fontId="9" fillId="4" borderId="28" xfId="3" applyNumberFormat="1" applyFont="1" applyFill="1" applyBorder="1" applyAlignment="1" applyProtection="1">
      <alignment horizontal="left" vertical="top"/>
    </xf>
    <xf numFmtId="43" fontId="10" fillId="4" borderId="29" xfId="3" applyNumberFormat="1" applyFont="1" applyFill="1" applyBorder="1" applyAlignment="1" applyProtection="1">
      <alignment vertical="top"/>
    </xf>
    <xf numFmtId="43" fontId="2" fillId="0" borderId="37" xfId="3" applyNumberFormat="1" applyFont="1" applyFill="1" applyBorder="1" applyAlignment="1" applyProtection="1">
      <alignment horizontal="right" vertical="center" shrinkToFit="1"/>
    </xf>
    <xf numFmtId="43" fontId="2" fillId="0" borderId="32" xfId="0" applyNumberFormat="1" applyFont="1" applyBorder="1" applyAlignment="1" applyProtection="1">
      <alignment horizontal="right" vertical="center" shrinkToFit="1"/>
    </xf>
    <xf numFmtId="0" fontId="10" fillId="9" borderId="34" xfId="0" applyFont="1" applyFill="1" applyBorder="1" applyAlignment="1" applyProtection="1">
      <alignment horizontal="right" vertical="top"/>
    </xf>
    <xf numFmtId="0" fontId="9" fillId="9" borderId="35" xfId="3" applyNumberFormat="1" applyFont="1" applyFill="1" applyBorder="1" applyAlignment="1" applyProtection="1">
      <alignment horizontal="left" vertical="top"/>
    </xf>
    <xf numFmtId="0" fontId="10" fillId="4" borderId="34" xfId="6" applyFont="1" applyFill="1" applyBorder="1" applyAlignment="1" applyProtection="1">
      <alignment horizontal="right" vertical="top"/>
    </xf>
    <xf numFmtId="0" fontId="9" fillId="4" borderId="35" xfId="6" applyFont="1" applyFill="1" applyBorder="1" applyAlignment="1" applyProtection="1">
      <alignment horizontal="left" vertical="top" wrapText="1"/>
    </xf>
    <xf numFmtId="0" fontId="10" fillId="4" borderId="27" xfId="6" applyFont="1" applyFill="1" applyBorder="1" applyAlignment="1" applyProtection="1">
      <alignment horizontal="right" vertical="top"/>
    </xf>
    <xf numFmtId="0" fontId="9" fillId="4" borderId="28" xfId="6" applyFont="1" applyFill="1" applyBorder="1" applyAlignment="1" applyProtection="1">
      <alignment horizontal="left" vertical="top" wrapText="1"/>
    </xf>
    <xf numFmtId="43" fontId="10" fillId="4" borderId="29" xfId="3" applyNumberFormat="1" applyFont="1" applyFill="1" applyBorder="1" applyAlignment="1" applyProtection="1">
      <alignment horizontal="center" vertical="top"/>
    </xf>
    <xf numFmtId="0" fontId="9" fillId="10" borderId="35" xfId="3" applyNumberFormat="1" applyFont="1" applyFill="1" applyBorder="1" applyAlignment="1" applyProtection="1">
      <alignment horizontal="left" vertical="top"/>
    </xf>
    <xf numFmtId="10" fontId="2" fillId="0" borderId="26" xfId="0" applyNumberFormat="1" applyFont="1" applyFill="1" applyBorder="1" applyAlignment="1" applyProtection="1">
      <alignment horizontal="right" vertical="center" shrinkToFit="1"/>
    </xf>
    <xf numFmtId="0" fontId="10" fillId="9" borderId="34" xfId="6" applyFont="1" applyFill="1" applyBorder="1" applyAlignment="1" applyProtection="1">
      <alignment horizontal="right" vertical="top"/>
    </xf>
    <xf numFmtId="0" fontId="9" fillId="9" borderId="35" xfId="6" applyFont="1" applyFill="1" applyBorder="1" applyAlignment="1" applyProtection="1">
      <alignment horizontal="left" vertical="top" wrapText="1"/>
    </xf>
    <xf numFmtId="0" fontId="10" fillId="9" borderId="38" xfId="6" applyFont="1" applyFill="1" applyBorder="1" applyAlignment="1" applyProtection="1">
      <alignment horizontal="right" vertical="top"/>
    </xf>
    <xf numFmtId="0" fontId="9" fillId="9" borderId="39" xfId="6" applyFont="1" applyFill="1" applyBorder="1" applyAlignment="1" applyProtection="1">
      <alignment horizontal="left" vertical="top" wrapText="1"/>
    </xf>
    <xf numFmtId="43" fontId="10" fillId="9" borderId="40" xfId="3" applyNumberFormat="1" applyFont="1" applyFill="1" applyBorder="1" applyAlignment="1" applyProtection="1">
      <alignment horizontal="center" vertical="top"/>
    </xf>
    <xf numFmtId="0" fontId="2" fillId="0" borderId="0" xfId="7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164" fontId="2" fillId="0" borderId="0" xfId="3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center"/>
    </xf>
    <xf numFmtId="44" fontId="9" fillId="4" borderId="0" xfId="1" applyFont="1" applyFill="1" applyBorder="1" applyAlignment="1" applyProtection="1">
      <alignment horizontal="center" vertical="center"/>
    </xf>
    <xf numFmtId="43" fontId="8" fillId="0" borderId="41" xfId="0" applyNumberFormat="1" applyFont="1" applyFill="1" applyBorder="1" applyAlignment="1" applyProtection="1">
      <alignment horizontal="right" vertical="center"/>
    </xf>
    <xf numFmtId="43" fontId="14" fillId="4" borderId="42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4" fontId="10" fillId="0" borderId="0" xfId="1" applyFont="1" applyFill="1" applyBorder="1" applyAlignment="1" applyProtection="1">
      <alignment horizontal="center" vertical="center"/>
    </xf>
    <xf numFmtId="43" fontId="15" fillId="0" borderId="0" xfId="0" applyNumberFormat="1" applyFont="1" applyFill="1" applyBorder="1" applyAlignment="1" applyProtection="1">
      <alignment vertical="center"/>
    </xf>
    <xf numFmtId="43" fontId="14" fillId="0" borderId="42" xfId="1" applyNumberFormat="1" applyFont="1" applyFill="1" applyBorder="1" applyAlignment="1" applyProtection="1">
      <alignment horizontal="right" vertical="center"/>
    </xf>
    <xf numFmtId="43" fontId="14" fillId="0" borderId="43" xfId="1" applyNumberFormat="1" applyFont="1" applyFill="1" applyBorder="1" applyAlignment="1" applyProtection="1">
      <alignment horizontal="right" vertical="center"/>
    </xf>
    <xf numFmtId="43" fontId="14" fillId="0" borderId="44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66" fontId="9" fillId="4" borderId="0" xfId="1" applyNumberFormat="1" applyFont="1" applyFill="1" applyBorder="1" applyAlignment="1" applyProtection="1">
      <alignment horizontal="left" vertical="center" wrapText="1"/>
    </xf>
    <xf numFmtId="43" fontId="14" fillId="4" borderId="43" xfId="1" applyNumberFormat="1" applyFont="1" applyFill="1" applyBorder="1" applyAlignment="1" applyProtection="1">
      <alignment horizontal="right" vertical="center"/>
    </xf>
    <xf numFmtId="43" fontId="14" fillId="4" borderId="44" xfId="1" applyNumberFormat="1" applyFont="1" applyFill="1" applyBorder="1" applyAlignment="1" applyProtection="1">
      <alignment horizontal="right" vertical="center"/>
    </xf>
    <xf numFmtId="43" fontId="2" fillId="0" borderId="0" xfId="0" applyNumberFormat="1" applyFont="1" applyFill="1" applyBorder="1" applyAlignment="1" applyProtection="1">
      <alignment vertical="center"/>
    </xf>
    <xf numFmtId="43" fontId="14" fillId="4" borderId="0" xfId="1" applyNumberFormat="1" applyFont="1" applyFill="1" applyBorder="1" applyAlignment="1" applyProtection="1">
      <alignment horizontal="right" vertical="center"/>
    </xf>
    <xf numFmtId="0" fontId="2" fillId="0" borderId="0" xfId="7" applyFont="1" applyFill="1" applyBorder="1" applyAlignment="1" applyProtection="1">
      <alignment horizontal="left" vertical="center"/>
    </xf>
    <xf numFmtId="0" fontId="3" fillId="0" borderId="0" xfId="7" applyFont="1" applyFill="1" applyBorder="1" applyAlignment="1" applyProtection="1">
      <alignment horizontal="left" vertical="center" wrapText="1"/>
    </xf>
    <xf numFmtId="164" fontId="2" fillId="0" borderId="0" xfId="3" applyFont="1" applyFill="1" applyBorder="1" applyAlignment="1" applyProtection="1">
      <alignment horizontal="center" vertical="center"/>
    </xf>
    <xf numFmtId="43" fontId="2" fillId="0" borderId="0" xfId="0" applyNumberFormat="1" applyFont="1" applyFill="1" applyAlignment="1" applyProtection="1">
      <alignment vertical="center"/>
    </xf>
    <xf numFmtId="43" fontId="14" fillId="0" borderId="42" xfId="3" applyNumberFormat="1" applyFont="1" applyFill="1" applyBorder="1" applyAlignment="1" applyProtection="1">
      <alignment horizontal="right" vertical="center"/>
    </xf>
    <xf numFmtId="43" fontId="14" fillId="0" borderId="43" xfId="3" applyNumberFormat="1" applyFont="1" applyFill="1" applyBorder="1" applyAlignment="1" applyProtection="1">
      <alignment horizontal="right" vertical="center"/>
    </xf>
    <xf numFmtId="43" fontId="14" fillId="0" borderId="44" xfId="3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/>
    </xf>
    <xf numFmtId="164" fontId="2" fillId="0" borderId="0" xfId="3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10" fontId="5" fillId="0" borderId="0" xfId="2" applyNumberFormat="1" applyFont="1" applyAlignment="1" applyProtection="1">
      <alignment horizontal="center" vertical="top"/>
    </xf>
    <xf numFmtId="10" fontId="5" fillId="0" borderId="0" xfId="2" applyNumberFormat="1" applyFont="1" applyFill="1" applyAlignment="1" applyProtection="1">
      <alignment horizontal="center" vertical="center"/>
    </xf>
    <xf numFmtId="10" fontId="5" fillId="0" borderId="0" xfId="2" applyNumberFormat="1" applyFont="1" applyFill="1" applyAlignment="1" applyProtection="1">
      <alignment horizontal="center" vertical="top"/>
    </xf>
    <xf numFmtId="43" fontId="5" fillId="0" borderId="0" xfId="2" applyNumberFormat="1" applyFont="1" applyFill="1" applyAlignment="1" applyProtection="1">
      <alignment horizontal="right" vertical="center"/>
    </xf>
    <xf numFmtId="10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0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0" fontId="2" fillId="0" borderId="26" xfId="0" applyNumberFormat="1" applyFont="1" applyBorder="1" applyAlignment="1" applyProtection="1">
      <alignment horizontal="right" vertical="center" shrinkToFit="1"/>
      <protection locked="0"/>
    </xf>
    <xf numFmtId="43" fontId="10" fillId="9" borderId="22" xfId="3" applyNumberFormat="1" applyFont="1" applyFill="1" applyBorder="1" applyAlignment="1" applyProtection="1">
      <alignment vertical="top"/>
      <protection locked="0"/>
    </xf>
    <xf numFmtId="43" fontId="10" fillId="4" borderId="36" xfId="3" applyNumberFormat="1" applyFont="1" applyFill="1" applyBorder="1" applyAlignment="1" applyProtection="1">
      <alignment vertical="top"/>
      <protection locked="0"/>
    </xf>
    <xf numFmtId="43" fontId="10" fillId="9" borderId="36" xfId="3" applyNumberFormat="1" applyFont="1" applyFill="1" applyBorder="1" applyAlignment="1" applyProtection="1">
      <alignment vertical="top"/>
      <protection locked="0"/>
    </xf>
    <xf numFmtId="43" fontId="10" fillId="4" borderId="36" xfId="3" applyNumberFormat="1" applyFont="1" applyFill="1" applyBorder="1" applyAlignment="1" applyProtection="1">
      <alignment horizontal="center" vertical="top"/>
      <protection locked="0"/>
    </xf>
    <xf numFmtId="43" fontId="10" fillId="9" borderId="36" xfId="3" applyNumberFormat="1" applyFont="1" applyFill="1" applyBorder="1" applyAlignment="1" applyProtection="1">
      <alignment horizontal="center" vertical="top"/>
      <protection locked="0"/>
    </xf>
    <xf numFmtId="43" fontId="2" fillId="0" borderId="31" xfId="3" applyNumberFormat="1" applyFont="1" applyFill="1" applyBorder="1" applyAlignment="1" applyProtection="1">
      <alignment horizontal="right" vertical="center" shrinkToFit="1"/>
      <protection locked="0"/>
    </xf>
    <xf numFmtId="43" fontId="2" fillId="0" borderId="32" xfId="3" applyNumberFormat="1" applyFont="1" applyFill="1" applyBorder="1" applyAlignment="1" applyProtection="1">
      <alignment horizontal="right" vertical="center" shrinkToFit="1"/>
      <protection locked="0"/>
    </xf>
    <xf numFmtId="10" fontId="9" fillId="4" borderId="0" xfId="1" applyNumberFormat="1" applyFont="1" applyFill="1" applyBorder="1" applyAlignment="1" applyProtection="1">
      <alignment horizontal="left" vertical="center" wrapText="1"/>
      <protection locked="0"/>
    </xf>
    <xf numFmtId="10" fontId="2" fillId="0" borderId="23" xfId="0" applyNumberFormat="1" applyFont="1" applyFill="1" applyBorder="1" applyAlignment="1" applyProtection="1">
      <alignment horizontal="right" vertical="center" shrinkToFit="1"/>
      <protection locked="0"/>
    </xf>
    <xf numFmtId="10" fontId="2" fillId="0" borderId="45" xfId="0" applyNumberFormat="1" applyFont="1" applyBorder="1" applyAlignment="1" applyProtection="1">
      <alignment horizontal="right" vertical="center" shrinkToFit="1"/>
    </xf>
    <xf numFmtId="10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10" fontId="2" fillId="0" borderId="24" xfId="0" applyNumberFormat="1" applyFont="1" applyBorder="1" applyAlignment="1" applyProtection="1">
      <alignment horizontal="right" vertical="center" shrinkToFit="1"/>
    </xf>
    <xf numFmtId="166" fontId="9" fillId="4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0" fontId="8" fillId="0" borderId="23" xfId="0" applyNumberFormat="1" applyFont="1" applyFill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/>
    </xf>
    <xf numFmtId="0" fontId="6" fillId="2" borderId="0" xfId="4" applyFont="1" applyFill="1" applyBorder="1" applyAlignment="1" applyProtection="1">
      <alignment horizontal="center" wrapText="1"/>
    </xf>
    <xf numFmtId="0" fontId="10" fillId="2" borderId="0" xfId="4" applyFont="1" applyFill="1" applyBorder="1" applyAlignment="1" applyProtection="1">
      <alignment horizontal="right" vertical="top" wrapText="1"/>
    </xf>
    <xf numFmtId="0" fontId="11" fillId="6" borderId="0" xfId="4" applyFont="1" applyFill="1" applyBorder="1" applyAlignment="1" applyProtection="1">
      <alignment horizontal="center" vertical="center" wrapText="1"/>
    </xf>
    <xf numFmtId="0" fontId="9" fillId="7" borderId="5" xfId="0" applyNumberFormat="1" applyFont="1" applyFill="1" applyBorder="1" applyAlignment="1" applyProtection="1">
      <alignment horizontal="center" vertical="center"/>
    </xf>
    <xf numFmtId="10" fontId="8" fillId="0" borderId="30" xfId="0" applyNumberFormat="1" applyFont="1" applyFill="1" applyBorder="1" applyAlignment="1" applyProtection="1">
      <alignment horizontal="center" vertical="center"/>
    </xf>
  </cellXfs>
  <cellStyles count="8">
    <cellStyle name="Moeda" xfId="1" builtinId="4"/>
    <cellStyle name="Normal" xfId="0" builtinId="0"/>
    <cellStyle name="Normal 13" xfId="7"/>
    <cellStyle name="Normal 3" xfId="4"/>
    <cellStyle name="Normal 4" xfId="6"/>
    <cellStyle name="Porcentagem" xfId="2" builtinId="5"/>
    <cellStyle name="Separador de milhares 3" xfId="3"/>
    <cellStyle name="Vírgula 4" xfId="5"/>
  </cellStyles>
  <dxfs count="154"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A_FA_PU_2021/ORCAMENTO_ARRIMO_GRADIL_SA/2021-08-26_UFABC_SA_PU_BL_L_ORC_ARRIMO-DIVI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ECIFICAÇÃO"/>
      <sheetName val="PLANILHA_ORCAMENTARIA"/>
      <sheetName val="GRADIL"/>
      <sheetName val="PLACA 60X60-FCK40MPA"/>
      <sheetName val="ASBEA"/>
      <sheetName val="SINAPI_SINTET"/>
      <sheetName val="SINAPI_INSUMO"/>
      <sheetName val="PLANILHA_corrig"/>
      <sheetName val="PLANILHA"/>
      <sheetName val="MP_LUMINARIA"/>
      <sheetName val="MP_BOTAFORA"/>
      <sheetName val="MP_GRADIL"/>
      <sheetName val="COMPO"/>
      <sheetName val="PLAN_MOD_SPO"/>
      <sheetName val="CRONOG"/>
      <sheetName val="SINAPI_ANAL"/>
      <sheetName val="Mapa de Preços (2)"/>
      <sheetName val="Fornecedores"/>
      <sheetName val="MODELO_PLANILHA"/>
      <sheetName val="MODELO_CRONOGRAMA"/>
      <sheetName val="MAPA DE PREÇ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K80">
            <v>8.7999999999999995E-2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18"/>
  <sheetViews>
    <sheetView tabSelected="1" view="pageBreakPreview" zoomScale="40" zoomScaleNormal="40" zoomScaleSheetLayoutView="40" workbookViewId="0">
      <selection activeCell="C59" sqref="C59"/>
    </sheetView>
  </sheetViews>
  <sheetFormatPr defaultRowHeight="20.25" x14ac:dyDescent="0.25"/>
  <cols>
    <col min="1" max="1" width="1.7109375" style="1" customWidth="1"/>
    <col min="2" max="2" width="16.85546875" style="2" customWidth="1"/>
    <col min="3" max="3" width="160.7109375" style="3" customWidth="1"/>
    <col min="4" max="4" width="2.7109375" style="4" customWidth="1"/>
    <col min="5" max="5" width="60.7109375" style="5" customWidth="1"/>
    <col min="6" max="6" width="2.7109375" style="4" hidden="1" customWidth="1"/>
    <col min="7" max="7" width="30.5703125" style="6" hidden="1" customWidth="1"/>
    <col min="8" max="8" width="2.7109375" style="4" customWidth="1"/>
    <col min="9" max="13" width="35.7109375" style="1" customWidth="1"/>
    <col min="14" max="14" width="2.7109375" style="7" customWidth="1"/>
    <col min="15" max="15" width="29.28515625" style="8" hidden="1" customWidth="1"/>
    <col min="16" max="16" width="29.28515625" style="7" hidden="1" customWidth="1"/>
    <col min="17" max="65" width="9.140625" style="7"/>
    <col min="66" max="257" width="9.140625" style="1"/>
    <col min="258" max="258" width="1.7109375" style="1" customWidth="1"/>
    <col min="259" max="259" width="16.85546875" style="1" customWidth="1"/>
    <col min="260" max="260" width="160.7109375" style="1" customWidth="1"/>
    <col min="261" max="261" width="2.7109375" style="1" customWidth="1"/>
    <col min="262" max="262" width="60.7109375" style="1" customWidth="1"/>
    <col min="263" max="264" width="0" style="1" hidden="1" customWidth="1"/>
    <col min="265" max="265" width="2.7109375" style="1" customWidth="1"/>
    <col min="266" max="269" width="35.7109375" style="1" customWidth="1"/>
    <col min="270" max="270" width="2.7109375" style="1" customWidth="1"/>
    <col min="271" max="272" width="0" style="1" hidden="1" customWidth="1"/>
    <col min="273" max="513" width="9.140625" style="1"/>
    <col min="514" max="514" width="1.7109375" style="1" customWidth="1"/>
    <col min="515" max="515" width="16.85546875" style="1" customWidth="1"/>
    <col min="516" max="516" width="160.7109375" style="1" customWidth="1"/>
    <col min="517" max="517" width="2.7109375" style="1" customWidth="1"/>
    <col min="518" max="518" width="60.7109375" style="1" customWidth="1"/>
    <col min="519" max="520" width="0" style="1" hidden="1" customWidth="1"/>
    <col min="521" max="521" width="2.7109375" style="1" customWidth="1"/>
    <col min="522" max="525" width="35.7109375" style="1" customWidth="1"/>
    <col min="526" max="526" width="2.7109375" style="1" customWidth="1"/>
    <col min="527" max="528" width="0" style="1" hidden="1" customWidth="1"/>
    <col min="529" max="769" width="9.140625" style="1"/>
    <col min="770" max="770" width="1.7109375" style="1" customWidth="1"/>
    <col min="771" max="771" width="16.85546875" style="1" customWidth="1"/>
    <col min="772" max="772" width="160.7109375" style="1" customWidth="1"/>
    <col min="773" max="773" width="2.7109375" style="1" customWidth="1"/>
    <col min="774" max="774" width="60.7109375" style="1" customWidth="1"/>
    <col min="775" max="776" width="0" style="1" hidden="1" customWidth="1"/>
    <col min="777" max="777" width="2.7109375" style="1" customWidth="1"/>
    <col min="778" max="781" width="35.7109375" style="1" customWidth="1"/>
    <col min="782" max="782" width="2.7109375" style="1" customWidth="1"/>
    <col min="783" max="784" width="0" style="1" hidden="1" customWidth="1"/>
    <col min="785" max="1025" width="9.140625" style="1"/>
    <col min="1026" max="1026" width="1.7109375" style="1" customWidth="1"/>
    <col min="1027" max="1027" width="16.85546875" style="1" customWidth="1"/>
    <col min="1028" max="1028" width="160.7109375" style="1" customWidth="1"/>
    <col min="1029" max="1029" width="2.7109375" style="1" customWidth="1"/>
    <col min="1030" max="1030" width="60.7109375" style="1" customWidth="1"/>
    <col min="1031" max="1032" width="0" style="1" hidden="1" customWidth="1"/>
    <col min="1033" max="1033" width="2.7109375" style="1" customWidth="1"/>
    <col min="1034" max="1037" width="35.7109375" style="1" customWidth="1"/>
    <col min="1038" max="1038" width="2.7109375" style="1" customWidth="1"/>
    <col min="1039" max="1040" width="0" style="1" hidden="1" customWidth="1"/>
    <col min="1041" max="1281" width="9.140625" style="1"/>
    <col min="1282" max="1282" width="1.7109375" style="1" customWidth="1"/>
    <col min="1283" max="1283" width="16.85546875" style="1" customWidth="1"/>
    <col min="1284" max="1284" width="160.7109375" style="1" customWidth="1"/>
    <col min="1285" max="1285" width="2.7109375" style="1" customWidth="1"/>
    <col min="1286" max="1286" width="60.7109375" style="1" customWidth="1"/>
    <col min="1287" max="1288" width="0" style="1" hidden="1" customWidth="1"/>
    <col min="1289" max="1289" width="2.7109375" style="1" customWidth="1"/>
    <col min="1290" max="1293" width="35.7109375" style="1" customWidth="1"/>
    <col min="1294" max="1294" width="2.7109375" style="1" customWidth="1"/>
    <col min="1295" max="1296" width="0" style="1" hidden="1" customWidth="1"/>
    <col min="1297" max="1537" width="9.140625" style="1"/>
    <col min="1538" max="1538" width="1.7109375" style="1" customWidth="1"/>
    <col min="1539" max="1539" width="16.85546875" style="1" customWidth="1"/>
    <col min="1540" max="1540" width="160.7109375" style="1" customWidth="1"/>
    <col min="1541" max="1541" width="2.7109375" style="1" customWidth="1"/>
    <col min="1542" max="1542" width="60.7109375" style="1" customWidth="1"/>
    <col min="1543" max="1544" width="0" style="1" hidden="1" customWidth="1"/>
    <col min="1545" max="1545" width="2.7109375" style="1" customWidth="1"/>
    <col min="1546" max="1549" width="35.7109375" style="1" customWidth="1"/>
    <col min="1550" max="1550" width="2.7109375" style="1" customWidth="1"/>
    <col min="1551" max="1552" width="0" style="1" hidden="1" customWidth="1"/>
    <col min="1553" max="1793" width="9.140625" style="1"/>
    <col min="1794" max="1794" width="1.7109375" style="1" customWidth="1"/>
    <col min="1795" max="1795" width="16.85546875" style="1" customWidth="1"/>
    <col min="1796" max="1796" width="160.7109375" style="1" customWidth="1"/>
    <col min="1797" max="1797" width="2.7109375" style="1" customWidth="1"/>
    <col min="1798" max="1798" width="60.7109375" style="1" customWidth="1"/>
    <col min="1799" max="1800" width="0" style="1" hidden="1" customWidth="1"/>
    <col min="1801" max="1801" width="2.7109375" style="1" customWidth="1"/>
    <col min="1802" max="1805" width="35.7109375" style="1" customWidth="1"/>
    <col min="1806" max="1806" width="2.7109375" style="1" customWidth="1"/>
    <col min="1807" max="1808" width="0" style="1" hidden="1" customWidth="1"/>
    <col min="1809" max="2049" width="9.140625" style="1"/>
    <col min="2050" max="2050" width="1.7109375" style="1" customWidth="1"/>
    <col min="2051" max="2051" width="16.85546875" style="1" customWidth="1"/>
    <col min="2052" max="2052" width="160.7109375" style="1" customWidth="1"/>
    <col min="2053" max="2053" width="2.7109375" style="1" customWidth="1"/>
    <col min="2054" max="2054" width="60.7109375" style="1" customWidth="1"/>
    <col min="2055" max="2056" width="0" style="1" hidden="1" customWidth="1"/>
    <col min="2057" max="2057" width="2.7109375" style="1" customWidth="1"/>
    <col min="2058" max="2061" width="35.7109375" style="1" customWidth="1"/>
    <col min="2062" max="2062" width="2.7109375" style="1" customWidth="1"/>
    <col min="2063" max="2064" width="0" style="1" hidden="1" customWidth="1"/>
    <col min="2065" max="2305" width="9.140625" style="1"/>
    <col min="2306" max="2306" width="1.7109375" style="1" customWidth="1"/>
    <col min="2307" max="2307" width="16.85546875" style="1" customWidth="1"/>
    <col min="2308" max="2308" width="160.7109375" style="1" customWidth="1"/>
    <col min="2309" max="2309" width="2.7109375" style="1" customWidth="1"/>
    <col min="2310" max="2310" width="60.7109375" style="1" customWidth="1"/>
    <col min="2311" max="2312" width="0" style="1" hidden="1" customWidth="1"/>
    <col min="2313" max="2313" width="2.7109375" style="1" customWidth="1"/>
    <col min="2314" max="2317" width="35.7109375" style="1" customWidth="1"/>
    <col min="2318" max="2318" width="2.7109375" style="1" customWidth="1"/>
    <col min="2319" max="2320" width="0" style="1" hidden="1" customWidth="1"/>
    <col min="2321" max="2561" width="9.140625" style="1"/>
    <col min="2562" max="2562" width="1.7109375" style="1" customWidth="1"/>
    <col min="2563" max="2563" width="16.85546875" style="1" customWidth="1"/>
    <col min="2564" max="2564" width="160.7109375" style="1" customWidth="1"/>
    <col min="2565" max="2565" width="2.7109375" style="1" customWidth="1"/>
    <col min="2566" max="2566" width="60.7109375" style="1" customWidth="1"/>
    <col min="2567" max="2568" width="0" style="1" hidden="1" customWidth="1"/>
    <col min="2569" max="2569" width="2.7109375" style="1" customWidth="1"/>
    <col min="2570" max="2573" width="35.7109375" style="1" customWidth="1"/>
    <col min="2574" max="2574" width="2.7109375" style="1" customWidth="1"/>
    <col min="2575" max="2576" width="0" style="1" hidden="1" customWidth="1"/>
    <col min="2577" max="2817" width="9.140625" style="1"/>
    <col min="2818" max="2818" width="1.7109375" style="1" customWidth="1"/>
    <col min="2819" max="2819" width="16.85546875" style="1" customWidth="1"/>
    <col min="2820" max="2820" width="160.7109375" style="1" customWidth="1"/>
    <col min="2821" max="2821" width="2.7109375" style="1" customWidth="1"/>
    <col min="2822" max="2822" width="60.7109375" style="1" customWidth="1"/>
    <col min="2823" max="2824" width="0" style="1" hidden="1" customWidth="1"/>
    <col min="2825" max="2825" width="2.7109375" style="1" customWidth="1"/>
    <col min="2826" max="2829" width="35.7109375" style="1" customWidth="1"/>
    <col min="2830" max="2830" width="2.7109375" style="1" customWidth="1"/>
    <col min="2831" max="2832" width="0" style="1" hidden="1" customWidth="1"/>
    <col min="2833" max="3073" width="9.140625" style="1"/>
    <col min="3074" max="3074" width="1.7109375" style="1" customWidth="1"/>
    <col min="3075" max="3075" width="16.85546875" style="1" customWidth="1"/>
    <col min="3076" max="3076" width="160.7109375" style="1" customWidth="1"/>
    <col min="3077" max="3077" width="2.7109375" style="1" customWidth="1"/>
    <col min="3078" max="3078" width="60.7109375" style="1" customWidth="1"/>
    <col min="3079" max="3080" width="0" style="1" hidden="1" customWidth="1"/>
    <col min="3081" max="3081" width="2.7109375" style="1" customWidth="1"/>
    <col min="3082" max="3085" width="35.7109375" style="1" customWidth="1"/>
    <col min="3086" max="3086" width="2.7109375" style="1" customWidth="1"/>
    <col min="3087" max="3088" width="0" style="1" hidden="1" customWidth="1"/>
    <col min="3089" max="3329" width="9.140625" style="1"/>
    <col min="3330" max="3330" width="1.7109375" style="1" customWidth="1"/>
    <col min="3331" max="3331" width="16.85546875" style="1" customWidth="1"/>
    <col min="3332" max="3332" width="160.7109375" style="1" customWidth="1"/>
    <col min="3333" max="3333" width="2.7109375" style="1" customWidth="1"/>
    <col min="3334" max="3334" width="60.7109375" style="1" customWidth="1"/>
    <col min="3335" max="3336" width="0" style="1" hidden="1" customWidth="1"/>
    <col min="3337" max="3337" width="2.7109375" style="1" customWidth="1"/>
    <col min="3338" max="3341" width="35.7109375" style="1" customWidth="1"/>
    <col min="3342" max="3342" width="2.7109375" style="1" customWidth="1"/>
    <col min="3343" max="3344" width="0" style="1" hidden="1" customWidth="1"/>
    <col min="3345" max="3585" width="9.140625" style="1"/>
    <col min="3586" max="3586" width="1.7109375" style="1" customWidth="1"/>
    <col min="3587" max="3587" width="16.85546875" style="1" customWidth="1"/>
    <col min="3588" max="3588" width="160.7109375" style="1" customWidth="1"/>
    <col min="3589" max="3589" width="2.7109375" style="1" customWidth="1"/>
    <col min="3590" max="3590" width="60.7109375" style="1" customWidth="1"/>
    <col min="3591" max="3592" width="0" style="1" hidden="1" customWidth="1"/>
    <col min="3593" max="3593" width="2.7109375" style="1" customWidth="1"/>
    <col min="3594" max="3597" width="35.7109375" style="1" customWidth="1"/>
    <col min="3598" max="3598" width="2.7109375" style="1" customWidth="1"/>
    <col min="3599" max="3600" width="0" style="1" hidden="1" customWidth="1"/>
    <col min="3601" max="3841" width="9.140625" style="1"/>
    <col min="3842" max="3842" width="1.7109375" style="1" customWidth="1"/>
    <col min="3843" max="3843" width="16.85546875" style="1" customWidth="1"/>
    <col min="3844" max="3844" width="160.7109375" style="1" customWidth="1"/>
    <col min="3845" max="3845" width="2.7109375" style="1" customWidth="1"/>
    <col min="3846" max="3846" width="60.7109375" style="1" customWidth="1"/>
    <col min="3847" max="3848" width="0" style="1" hidden="1" customWidth="1"/>
    <col min="3849" max="3849" width="2.7109375" style="1" customWidth="1"/>
    <col min="3850" max="3853" width="35.7109375" style="1" customWidth="1"/>
    <col min="3854" max="3854" width="2.7109375" style="1" customWidth="1"/>
    <col min="3855" max="3856" width="0" style="1" hidden="1" customWidth="1"/>
    <col min="3857" max="4097" width="9.140625" style="1"/>
    <col min="4098" max="4098" width="1.7109375" style="1" customWidth="1"/>
    <col min="4099" max="4099" width="16.85546875" style="1" customWidth="1"/>
    <col min="4100" max="4100" width="160.7109375" style="1" customWidth="1"/>
    <col min="4101" max="4101" width="2.7109375" style="1" customWidth="1"/>
    <col min="4102" max="4102" width="60.7109375" style="1" customWidth="1"/>
    <col min="4103" max="4104" width="0" style="1" hidden="1" customWidth="1"/>
    <col min="4105" max="4105" width="2.7109375" style="1" customWidth="1"/>
    <col min="4106" max="4109" width="35.7109375" style="1" customWidth="1"/>
    <col min="4110" max="4110" width="2.7109375" style="1" customWidth="1"/>
    <col min="4111" max="4112" width="0" style="1" hidden="1" customWidth="1"/>
    <col min="4113" max="4353" width="9.140625" style="1"/>
    <col min="4354" max="4354" width="1.7109375" style="1" customWidth="1"/>
    <col min="4355" max="4355" width="16.85546875" style="1" customWidth="1"/>
    <col min="4356" max="4356" width="160.7109375" style="1" customWidth="1"/>
    <col min="4357" max="4357" width="2.7109375" style="1" customWidth="1"/>
    <col min="4358" max="4358" width="60.7109375" style="1" customWidth="1"/>
    <col min="4359" max="4360" width="0" style="1" hidden="1" customWidth="1"/>
    <col min="4361" max="4361" width="2.7109375" style="1" customWidth="1"/>
    <col min="4362" max="4365" width="35.7109375" style="1" customWidth="1"/>
    <col min="4366" max="4366" width="2.7109375" style="1" customWidth="1"/>
    <col min="4367" max="4368" width="0" style="1" hidden="1" customWidth="1"/>
    <col min="4369" max="4609" width="9.140625" style="1"/>
    <col min="4610" max="4610" width="1.7109375" style="1" customWidth="1"/>
    <col min="4611" max="4611" width="16.85546875" style="1" customWidth="1"/>
    <col min="4612" max="4612" width="160.7109375" style="1" customWidth="1"/>
    <col min="4613" max="4613" width="2.7109375" style="1" customWidth="1"/>
    <col min="4614" max="4614" width="60.7109375" style="1" customWidth="1"/>
    <col min="4615" max="4616" width="0" style="1" hidden="1" customWidth="1"/>
    <col min="4617" max="4617" width="2.7109375" style="1" customWidth="1"/>
    <col min="4618" max="4621" width="35.7109375" style="1" customWidth="1"/>
    <col min="4622" max="4622" width="2.7109375" style="1" customWidth="1"/>
    <col min="4623" max="4624" width="0" style="1" hidden="1" customWidth="1"/>
    <col min="4625" max="4865" width="9.140625" style="1"/>
    <col min="4866" max="4866" width="1.7109375" style="1" customWidth="1"/>
    <col min="4867" max="4867" width="16.85546875" style="1" customWidth="1"/>
    <col min="4868" max="4868" width="160.7109375" style="1" customWidth="1"/>
    <col min="4869" max="4869" width="2.7109375" style="1" customWidth="1"/>
    <col min="4870" max="4870" width="60.7109375" style="1" customWidth="1"/>
    <col min="4871" max="4872" width="0" style="1" hidden="1" customWidth="1"/>
    <col min="4873" max="4873" width="2.7109375" style="1" customWidth="1"/>
    <col min="4874" max="4877" width="35.7109375" style="1" customWidth="1"/>
    <col min="4878" max="4878" width="2.7109375" style="1" customWidth="1"/>
    <col min="4879" max="4880" width="0" style="1" hidden="1" customWidth="1"/>
    <col min="4881" max="5121" width="9.140625" style="1"/>
    <col min="5122" max="5122" width="1.7109375" style="1" customWidth="1"/>
    <col min="5123" max="5123" width="16.85546875" style="1" customWidth="1"/>
    <col min="5124" max="5124" width="160.7109375" style="1" customWidth="1"/>
    <col min="5125" max="5125" width="2.7109375" style="1" customWidth="1"/>
    <col min="5126" max="5126" width="60.7109375" style="1" customWidth="1"/>
    <col min="5127" max="5128" width="0" style="1" hidden="1" customWidth="1"/>
    <col min="5129" max="5129" width="2.7109375" style="1" customWidth="1"/>
    <col min="5130" max="5133" width="35.7109375" style="1" customWidth="1"/>
    <col min="5134" max="5134" width="2.7109375" style="1" customWidth="1"/>
    <col min="5135" max="5136" width="0" style="1" hidden="1" customWidth="1"/>
    <col min="5137" max="5377" width="9.140625" style="1"/>
    <col min="5378" max="5378" width="1.7109375" style="1" customWidth="1"/>
    <col min="5379" max="5379" width="16.85546875" style="1" customWidth="1"/>
    <col min="5380" max="5380" width="160.7109375" style="1" customWidth="1"/>
    <col min="5381" max="5381" width="2.7109375" style="1" customWidth="1"/>
    <col min="5382" max="5382" width="60.7109375" style="1" customWidth="1"/>
    <col min="5383" max="5384" width="0" style="1" hidden="1" customWidth="1"/>
    <col min="5385" max="5385" width="2.7109375" style="1" customWidth="1"/>
    <col min="5386" max="5389" width="35.7109375" style="1" customWidth="1"/>
    <col min="5390" max="5390" width="2.7109375" style="1" customWidth="1"/>
    <col min="5391" max="5392" width="0" style="1" hidden="1" customWidth="1"/>
    <col min="5393" max="5633" width="9.140625" style="1"/>
    <col min="5634" max="5634" width="1.7109375" style="1" customWidth="1"/>
    <col min="5635" max="5635" width="16.85546875" style="1" customWidth="1"/>
    <col min="5636" max="5636" width="160.7109375" style="1" customWidth="1"/>
    <col min="5637" max="5637" width="2.7109375" style="1" customWidth="1"/>
    <col min="5638" max="5638" width="60.7109375" style="1" customWidth="1"/>
    <col min="5639" max="5640" width="0" style="1" hidden="1" customWidth="1"/>
    <col min="5641" max="5641" width="2.7109375" style="1" customWidth="1"/>
    <col min="5642" max="5645" width="35.7109375" style="1" customWidth="1"/>
    <col min="5646" max="5646" width="2.7109375" style="1" customWidth="1"/>
    <col min="5647" max="5648" width="0" style="1" hidden="1" customWidth="1"/>
    <col min="5649" max="5889" width="9.140625" style="1"/>
    <col min="5890" max="5890" width="1.7109375" style="1" customWidth="1"/>
    <col min="5891" max="5891" width="16.85546875" style="1" customWidth="1"/>
    <col min="5892" max="5892" width="160.7109375" style="1" customWidth="1"/>
    <col min="5893" max="5893" width="2.7109375" style="1" customWidth="1"/>
    <col min="5894" max="5894" width="60.7109375" style="1" customWidth="1"/>
    <col min="5895" max="5896" width="0" style="1" hidden="1" customWidth="1"/>
    <col min="5897" max="5897" width="2.7109375" style="1" customWidth="1"/>
    <col min="5898" max="5901" width="35.7109375" style="1" customWidth="1"/>
    <col min="5902" max="5902" width="2.7109375" style="1" customWidth="1"/>
    <col min="5903" max="5904" width="0" style="1" hidden="1" customWidth="1"/>
    <col min="5905" max="6145" width="9.140625" style="1"/>
    <col min="6146" max="6146" width="1.7109375" style="1" customWidth="1"/>
    <col min="6147" max="6147" width="16.85546875" style="1" customWidth="1"/>
    <col min="6148" max="6148" width="160.7109375" style="1" customWidth="1"/>
    <col min="6149" max="6149" width="2.7109375" style="1" customWidth="1"/>
    <col min="6150" max="6150" width="60.7109375" style="1" customWidth="1"/>
    <col min="6151" max="6152" width="0" style="1" hidden="1" customWidth="1"/>
    <col min="6153" max="6153" width="2.7109375" style="1" customWidth="1"/>
    <col min="6154" max="6157" width="35.7109375" style="1" customWidth="1"/>
    <col min="6158" max="6158" width="2.7109375" style="1" customWidth="1"/>
    <col min="6159" max="6160" width="0" style="1" hidden="1" customWidth="1"/>
    <col min="6161" max="6401" width="9.140625" style="1"/>
    <col min="6402" max="6402" width="1.7109375" style="1" customWidth="1"/>
    <col min="6403" max="6403" width="16.85546875" style="1" customWidth="1"/>
    <col min="6404" max="6404" width="160.7109375" style="1" customWidth="1"/>
    <col min="6405" max="6405" width="2.7109375" style="1" customWidth="1"/>
    <col min="6406" max="6406" width="60.7109375" style="1" customWidth="1"/>
    <col min="6407" max="6408" width="0" style="1" hidden="1" customWidth="1"/>
    <col min="6409" max="6409" width="2.7109375" style="1" customWidth="1"/>
    <col min="6410" max="6413" width="35.7109375" style="1" customWidth="1"/>
    <col min="6414" max="6414" width="2.7109375" style="1" customWidth="1"/>
    <col min="6415" max="6416" width="0" style="1" hidden="1" customWidth="1"/>
    <col min="6417" max="6657" width="9.140625" style="1"/>
    <col min="6658" max="6658" width="1.7109375" style="1" customWidth="1"/>
    <col min="6659" max="6659" width="16.85546875" style="1" customWidth="1"/>
    <col min="6660" max="6660" width="160.7109375" style="1" customWidth="1"/>
    <col min="6661" max="6661" width="2.7109375" style="1" customWidth="1"/>
    <col min="6662" max="6662" width="60.7109375" style="1" customWidth="1"/>
    <col min="6663" max="6664" width="0" style="1" hidden="1" customWidth="1"/>
    <col min="6665" max="6665" width="2.7109375" style="1" customWidth="1"/>
    <col min="6666" max="6669" width="35.7109375" style="1" customWidth="1"/>
    <col min="6670" max="6670" width="2.7109375" style="1" customWidth="1"/>
    <col min="6671" max="6672" width="0" style="1" hidden="1" customWidth="1"/>
    <col min="6673" max="6913" width="9.140625" style="1"/>
    <col min="6914" max="6914" width="1.7109375" style="1" customWidth="1"/>
    <col min="6915" max="6915" width="16.85546875" style="1" customWidth="1"/>
    <col min="6916" max="6916" width="160.7109375" style="1" customWidth="1"/>
    <col min="6917" max="6917" width="2.7109375" style="1" customWidth="1"/>
    <col min="6918" max="6918" width="60.7109375" style="1" customWidth="1"/>
    <col min="6919" max="6920" width="0" style="1" hidden="1" customWidth="1"/>
    <col min="6921" max="6921" width="2.7109375" style="1" customWidth="1"/>
    <col min="6922" max="6925" width="35.7109375" style="1" customWidth="1"/>
    <col min="6926" max="6926" width="2.7109375" style="1" customWidth="1"/>
    <col min="6927" max="6928" width="0" style="1" hidden="1" customWidth="1"/>
    <col min="6929" max="7169" width="9.140625" style="1"/>
    <col min="7170" max="7170" width="1.7109375" style="1" customWidth="1"/>
    <col min="7171" max="7171" width="16.85546875" style="1" customWidth="1"/>
    <col min="7172" max="7172" width="160.7109375" style="1" customWidth="1"/>
    <col min="7173" max="7173" width="2.7109375" style="1" customWidth="1"/>
    <col min="7174" max="7174" width="60.7109375" style="1" customWidth="1"/>
    <col min="7175" max="7176" width="0" style="1" hidden="1" customWidth="1"/>
    <col min="7177" max="7177" width="2.7109375" style="1" customWidth="1"/>
    <col min="7178" max="7181" width="35.7109375" style="1" customWidth="1"/>
    <col min="7182" max="7182" width="2.7109375" style="1" customWidth="1"/>
    <col min="7183" max="7184" width="0" style="1" hidden="1" customWidth="1"/>
    <col min="7185" max="7425" width="9.140625" style="1"/>
    <col min="7426" max="7426" width="1.7109375" style="1" customWidth="1"/>
    <col min="7427" max="7427" width="16.85546875" style="1" customWidth="1"/>
    <col min="7428" max="7428" width="160.7109375" style="1" customWidth="1"/>
    <col min="7429" max="7429" width="2.7109375" style="1" customWidth="1"/>
    <col min="7430" max="7430" width="60.7109375" style="1" customWidth="1"/>
    <col min="7431" max="7432" width="0" style="1" hidden="1" customWidth="1"/>
    <col min="7433" max="7433" width="2.7109375" style="1" customWidth="1"/>
    <col min="7434" max="7437" width="35.7109375" style="1" customWidth="1"/>
    <col min="7438" max="7438" width="2.7109375" style="1" customWidth="1"/>
    <col min="7439" max="7440" width="0" style="1" hidden="1" customWidth="1"/>
    <col min="7441" max="7681" width="9.140625" style="1"/>
    <col min="7682" max="7682" width="1.7109375" style="1" customWidth="1"/>
    <col min="7683" max="7683" width="16.85546875" style="1" customWidth="1"/>
    <col min="7684" max="7684" width="160.7109375" style="1" customWidth="1"/>
    <col min="7685" max="7685" width="2.7109375" style="1" customWidth="1"/>
    <col min="7686" max="7686" width="60.7109375" style="1" customWidth="1"/>
    <col min="7687" max="7688" width="0" style="1" hidden="1" customWidth="1"/>
    <col min="7689" max="7689" width="2.7109375" style="1" customWidth="1"/>
    <col min="7690" max="7693" width="35.7109375" style="1" customWidth="1"/>
    <col min="7694" max="7694" width="2.7109375" style="1" customWidth="1"/>
    <col min="7695" max="7696" width="0" style="1" hidden="1" customWidth="1"/>
    <col min="7697" max="7937" width="9.140625" style="1"/>
    <col min="7938" max="7938" width="1.7109375" style="1" customWidth="1"/>
    <col min="7939" max="7939" width="16.85546875" style="1" customWidth="1"/>
    <col min="7940" max="7940" width="160.7109375" style="1" customWidth="1"/>
    <col min="7941" max="7941" width="2.7109375" style="1" customWidth="1"/>
    <col min="7942" max="7942" width="60.7109375" style="1" customWidth="1"/>
    <col min="7943" max="7944" width="0" style="1" hidden="1" customWidth="1"/>
    <col min="7945" max="7945" width="2.7109375" style="1" customWidth="1"/>
    <col min="7946" max="7949" width="35.7109375" style="1" customWidth="1"/>
    <col min="7950" max="7950" width="2.7109375" style="1" customWidth="1"/>
    <col min="7951" max="7952" width="0" style="1" hidden="1" customWidth="1"/>
    <col min="7953" max="8193" width="9.140625" style="1"/>
    <col min="8194" max="8194" width="1.7109375" style="1" customWidth="1"/>
    <col min="8195" max="8195" width="16.85546875" style="1" customWidth="1"/>
    <col min="8196" max="8196" width="160.7109375" style="1" customWidth="1"/>
    <col min="8197" max="8197" width="2.7109375" style="1" customWidth="1"/>
    <col min="8198" max="8198" width="60.7109375" style="1" customWidth="1"/>
    <col min="8199" max="8200" width="0" style="1" hidden="1" customWidth="1"/>
    <col min="8201" max="8201" width="2.7109375" style="1" customWidth="1"/>
    <col min="8202" max="8205" width="35.7109375" style="1" customWidth="1"/>
    <col min="8206" max="8206" width="2.7109375" style="1" customWidth="1"/>
    <col min="8207" max="8208" width="0" style="1" hidden="1" customWidth="1"/>
    <col min="8209" max="8449" width="9.140625" style="1"/>
    <col min="8450" max="8450" width="1.7109375" style="1" customWidth="1"/>
    <col min="8451" max="8451" width="16.85546875" style="1" customWidth="1"/>
    <col min="8452" max="8452" width="160.7109375" style="1" customWidth="1"/>
    <col min="8453" max="8453" width="2.7109375" style="1" customWidth="1"/>
    <col min="8454" max="8454" width="60.7109375" style="1" customWidth="1"/>
    <col min="8455" max="8456" width="0" style="1" hidden="1" customWidth="1"/>
    <col min="8457" max="8457" width="2.7109375" style="1" customWidth="1"/>
    <col min="8458" max="8461" width="35.7109375" style="1" customWidth="1"/>
    <col min="8462" max="8462" width="2.7109375" style="1" customWidth="1"/>
    <col min="8463" max="8464" width="0" style="1" hidden="1" customWidth="1"/>
    <col min="8465" max="8705" width="9.140625" style="1"/>
    <col min="8706" max="8706" width="1.7109375" style="1" customWidth="1"/>
    <col min="8707" max="8707" width="16.85546875" style="1" customWidth="1"/>
    <col min="8708" max="8708" width="160.7109375" style="1" customWidth="1"/>
    <col min="8709" max="8709" width="2.7109375" style="1" customWidth="1"/>
    <col min="8710" max="8710" width="60.7109375" style="1" customWidth="1"/>
    <col min="8711" max="8712" width="0" style="1" hidden="1" customWidth="1"/>
    <col min="8713" max="8713" width="2.7109375" style="1" customWidth="1"/>
    <col min="8714" max="8717" width="35.7109375" style="1" customWidth="1"/>
    <col min="8718" max="8718" width="2.7109375" style="1" customWidth="1"/>
    <col min="8719" max="8720" width="0" style="1" hidden="1" customWidth="1"/>
    <col min="8721" max="8961" width="9.140625" style="1"/>
    <col min="8962" max="8962" width="1.7109375" style="1" customWidth="1"/>
    <col min="8963" max="8963" width="16.85546875" style="1" customWidth="1"/>
    <col min="8964" max="8964" width="160.7109375" style="1" customWidth="1"/>
    <col min="8965" max="8965" width="2.7109375" style="1" customWidth="1"/>
    <col min="8966" max="8966" width="60.7109375" style="1" customWidth="1"/>
    <col min="8967" max="8968" width="0" style="1" hidden="1" customWidth="1"/>
    <col min="8969" max="8969" width="2.7109375" style="1" customWidth="1"/>
    <col min="8970" max="8973" width="35.7109375" style="1" customWidth="1"/>
    <col min="8974" max="8974" width="2.7109375" style="1" customWidth="1"/>
    <col min="8975" max="8976" width="0" style="1" hidden="1" customWidth="1"/>
    <col min="8977" max="9217" width="9.140625" style="1"/>
    <col min="9218" max="9218" width="1.7109375" style="1" customWidth="1"/>
    <col min="9219" max="9219" width="16.85546875" style="1" customWidth="1"/>
    <col min="9220" max="9220" width="160.7109375" style="1" customWidth="1"/>
    <col min="9221" max="9221" width="2.7109375" style="1" customWidth="1"/>
    <col min="9222" max="9222" width="60.7109375" style="1" customWidth="1"/>
    <col min="9223" max="9224" width="0" style="1" hidden="1" customWidth="1"/>
    <col min="9225" max="9225" width="2.7109375" style="1" customWidth="1"/>
    <col min="9226" max="9229" width="35.7109375" style="1" customWidth="1"/>
    <col min="9230" max="9230" width="2.7109375" style="1" customWidth="1"/>
    <col min="9231" max="9232" width="0" style="1" hidden="1" customWidth="1"/>
    <col min="9233" max="9473" width="9.140625" style="1"/>
    <col min="9474" max="9474" width="1.7109375" style="1" customWidth="1"/>
    <col min="9475" max="9475" width="16.85546875" style="1" customWidth="1"/>
    <col min="9476" max="9476" width="160.7109375" style="1" customWidth="1"/>
    <col min="9477" max="9477" width="2.7109375" style="1" customWidth="1"/>
    <col min="9478" max="9478" width="60.7109375" style="1" customWidth="1"/>
    <col min="9479" max="9480" width="0" style="1" hidden="1" customWidth="1"/>
    <col min="9481" max="9481" width="2.7109375" style="1" customWidth="1"/>
    <col min="9482" max="9485" width="35.7109375" style="1" customWidth="1"/>
    <col min="9486" max="9486" width="2.7109375" style="1" customWidth="1"/>
    <col min="9487" max="9488" width="0" style="1" hidden="1" customWidth="1"/>
    <col min="9489" max="9729" width="9.140625" style="1"/>
    <col min="9730" max="9730" width="1.7109375" style="1" customWidth="1"/>
    <col min="9731" max="9731" width="16.85546875" style="1" customWidth="1"/>
    <col min="9732" max="9732" width="160.7109375" style="1" customWidth="1"/>
    <col min="9733" max="9733" width="2.7109375" style="1" customWidth="1"/>
    <col min="9734" max="9734" width="60.7109375" style="1" customWidth="1"/>
    <col min="9735" max="9736" width="0" style="1" hidden="1" customWidth="1"/>
    <col min="9737" max="9737" width="2.7109375" style="1" customWidth="1"/>
    <col min="9738" max="9741" width="35.7109375" style="1" customWidth="1"/>
    <col min="9742" max="9742" width="2.7109375" style="1" customWidth="1"/>
    <col min="9743" max="9744" width="0" style="1" hidden="1" customWidth="1"/>
    <col min="9745" max="9985" width="9.140625" style="1"/>
    <col min="9986" max="9986" width="1.7109375" style="1" customWidth="1"/>
    <col min="9987" max="9987" width="16.85546875" style="1" customWidth="1"/>
    <col min="9988" max="9988" width="160.7109375" style="1" customWidth="1"/>
    <col min="9989" max="9989" width="2.7109375" style="1" customWidth="1"/>
    <col min="9990" max="9990" width="60.7109375" style="1" customWidth="1"/>
    <col min="9991" max="9992" width="0" style="1" hidden="1" customWidth="1"/>
    <col min="9993" max="9993" width="2.7109375" style="1" customWidth="1"/>
    <col min="9994" max="9997" width="35.7109375" style="1" customWidth="1"/>
    <col min="9998" max="9998" width="2.7109375" style="1" customWidth="1"/>
    <col min="9999" max="10000" width="0" style="1" hidden="1" customWidth="1"/>
    <col min="10001" max="10241" width="9.140625" style="1"/>
    <col min="10242" max="10242" width="1.7109375" style="1" customWidth="1"/>
    <col min="10243" max="10243" width="16.85546875" style="1" customWidth="1"/>
    <col min="10244" max="10244" width="160.7109375" style="1" customWidth="1"/>
    <col min="10245" max="10245" width="2.7109375" style="1" customWidth="1"/>
    <col min="10246" max="10246" width="60.7109375" style="1" customWidth="1"/>
    <col min="10247" max="10248" width="0" style="1" hidden="1" customWidth="1"/>
    <col min="10249" max="10249" width="2.7109375" style="1" customWidth="1"/>
    <col min="10250" max="10253" width="35.7109375" style="1" customWidth="1"/>
    <col min="10254" max="10254" width="2.7109375" style="1" customWidth="1"/>
    <col min="10255" max="10256" width="0" style="1" hidden="1" customWidth="1"/>
    <col min="10257" max="10497" width="9.140625" style="1"/>
    <col min="10498" max="10498" width="1.7109375" style="1" customWidth="1"/>
    <col min="10499" max="10499" width="16.85546875" style="1" customWidth="1"/>
    <col min="10500" max="10500" width="160.7109375" style="1" customWidth="1"/>
    <col min="10501" max="10501" width="2.7109375" style="1" customWidth="1"/>
    <col min="10502" max="10502" width="60.7109375" style="1" customWidth="1"/>
    <col min="10503" max="10504" width="0" style="1" hidden="1" customWidth="1"/>
    <col min="10505" max="10505" width="2.7109375" style="1" customWidth="1"/>
    <col min="10506" max="10509" width="35.7109375" style="1" customWidth="1"/>
    <col min="10510" max="10510" width="2.7109375" style="1" customWidth="1"/>
    <col min="10511" max="10512" width="0" style="1" hidden="1" customWidth="1"/>
    <col min="10513" max="10753" width="9.140625" style="1"/>
    <col min="10754" max="10754" width="1.7109375" style="1" customWidth="1"/>
    <col min="10755" max="10755" width="16.85546875" style="1" customWidth="1"/>
    <col min="10756" max="10756" width="160.7109375" style="1" customWidth="1"/>
    <col min="10757" max="10757" width="2.7109375" style="1" customWidth="1"/>
    <col min="10758" max="10758" width="60.7109375" style="1" customWidth="1"/>
    <col min="10759" max="10760" width="0" style="1" hidden="1" customWidth="1"/>
    <col min="10761" max="10761" width="2.7109375" style="1" customWidth="1"/>
    <col min="10762" max="10765" width="35.7109375" style="1" customWidth="1"/>
    <col min="10766" max="10766" width="2.7109375" style="1" customWidth="1"/>
    <col min="10767" max="10768" width="0" style="1" hidden="1" customWidth="1"/>
    <col min="10769" max="11009" width="9.140625" style="1"/>
    <col min="11010" max="11010" width="1.7109375" style="1" customWidth="1"/>
    <col min="11011" max="11011" width="16.85546875" style="1" customWidth="1"/>
    <col min="11012" max="11012" width="160.7109375" style="1" customWidth="1"/>
    <col min="11013" max="11013" width="2.7109375" style="1" customWidth="1"/>
    <col min="11014" max="11014" width="60.7109375" style="1" customWidth="1"/>
    <col min="11015" max="11016" width="0" style="1" hidden="1" customWidth="1"/>
    <col min="11017" max="11017" width="2.7109375" style="1" customWidth="1"/>
    <col min="11018" max="11021" width="35.7109375" style="1" customWidth="1"/>
    <col min="11022" max="11022" width="2.7109375" style="1" customWidth="1"/>
    <col min="11023" max="11024" width="0" style="1" hidden="1" customWidth="1"/>
    <col min="11025" max="11265" width="9.140625" style="1"/>
    <col min="11266" max="11266" width="1.7109375" style="1" customWidth="1"/>
    <col min="11267" max="11267" width="16.85546875" style="1" customWidth="1"/>
    <col min="11268" max="11268" width="160.7109375" style="1" customWidth="1"/>
    <col min="11269" max="11269" width="2.7109375" style="1" customWidth="1"/>
    <col min="11270" max="11270" width="60.7109375" style="1" customWidth="1"/>
    <col min="11271" max="11272" width="0" style="1" hidden="1" customWidth="1"/>
    <col min="11273" max="11273" width="2.7109375" style="1" customWidth="1"/>
    <col min="11274" max="11277" width="35.7109375" style="1" customWidth="1"/>
    <col min="11278" max="11278" width="2.7109375" style="1" customWidth="1"/>
    <col min="11279" max="11280" width="0" style="1" hidden="1" customWidth="1"/>
    <col min="11281" max="11521" width="9.140625" style="1"/>
    <col min="11522" max="11522" width="1.7109375" style="1" customWidth="1"/>
    <col min="11523" max="11523" width="16.85546875" style="1" customWidth="1"/>
    <col min="11524" max="11524" width="160.7109375" style="1" customWidth="1"/>
    <col min="11525" max="11525" width="2.7109375" style="1" customWidth="1"/>
    <col min="11526" max="11526" width="60.7109375" style="1" customWidth="1"/>
    <col min="11527" max="11528" width="0" style="1" hidden="1" customWidth="1"/>
    <col min="11529" max="11529" width="2.7109375" style="1" customWidth="1"/>
    <col min="11530" max="11533" width="35.7109375" style="1" customWidth="1"/>
    <col min="11534" max="11534" width="2.7109375" style="1" customWidth="1"/>
    <col min="11535" max="11536" width="0" style="1" hidden="1" customWidth="1"/>
    <col min="11537" max="11777" width="9.140625" style="1"/>
    <col min="11778" max="11778" width="1.7109375" style="1" customWidth="1"/>
    <col min="11779" max="11779" width="16.85546875" style="1" customWidth="1"/>
    <col min="11780" max="11780" width="160.7109375" style="1" customWidth="1"/>
    <col min="11781" max="11781" width="2.7109375" style="1" customWidth="1"/>
    <col min="11782" max="11782" width="60.7109375" style="1" customWidth="1"/>
    <col min="11783" max="11784" width="0" style="1" hidden="1" customWidth="1"/>
    <col min="11785" max="11785" width="2.7109375" style="1" customWidth="1"/>
    <col min="11786" max="11789" width="35.7109375" style="1" customWidth="1"/>
    <col min="11790" max="11790" width="2.7109375" style="1" customWidth="1"/>
    <col min="11791" max="11792" width="0" style="1" hidden="1" customWidth="1"/>
    <col min="11793" max="12033" width="9.140625" style="1"/>
    <col min="12034" max="12034" width="1.7109375" style="1" customWidth="1"/>
    <col min="12035" max="12035" width="16.85546875" style="1" customWidth="1"/>
    <col min="12036" max="12036" width="160.7109375" style="1" customWidth="1"/>
    <col min="12037" max="12037" width="2.7109375" style="1" customWidth="1"/>
    <col min="12038" max="12038" width="60.7109375" style="1" customWidth="1"/>
    <col min="12039" max="12040" width="0" style="1" hidden="1" customWidth="1"/>
    <col min="12041" max="12041" width="2.7109375" style="1" customWidth="1"/>
    <col min="12042" max="12045" width="35.7109375" style="1" customWidth="1"/>
    <col min="12046" max="12046" width="2.7109375" style="1" customWidth="1"/>
    <col min="12047" max="12048" width="0" style="1" hidden="1" customWidth="1"/>
    <col min="12049" max="12289" width="9.140625" style="1"/>
    <col min="12290" max="12290" width="1.7109375" style="1" customWidth="1"/>
    <col min="12291" max="12291" width="16.85546875" style="1" customWidth="1"/>
    <col min="12292" max="12292" width="160.7109375" style="1" customWidth="1"/>
    <col min="12293" max="12293" width="2.7109375" style="1" customWidth="1"/>
    <col min="12294" max="12294" width="60.7109375" style="1" customWidth="1"/>
    <col min="12295" max="12296" width="0" style="1" hidden="1" customWidth="1"/>
    <col min="12297" max="12297" width="2.7109375" style="1" customWidth="1"/>
    <col min="12298" max="12301" width="35.7109375" style="1" customWidth="1"/>
    <col min="12302" max="12302" width="2.7109375" style="1" customWidth="1"/>
    <col min="12303" max="12304" width="0" style="1" hidden="1" customWidth="1"/>
    <col min="12305" max="12545" width="9.140625" style="1"/>
    <col min="12546" max="12546" width="1.7109375" style="1" customWidth="1"/>
    <col min="12547" max="12547" width="16.85546875" style="1" customWidth="1"/>
    <col min="12548" max="12548" width="160.7109375" style="1" customWidth="1"/>
    <col min="12549" max="12549" width="2.7109375" style="1" customWidth="1"/>
    <col min="12550" max="12550" width="60.7109375" style="1" customWidth="1"/>
    <col min="12551" max="12552" width="0" style="1" hidden="1" customWidth="1"/>
    <col min="12553" max="12553" width="2.7109375" style="1" customWidth="1"/>
    <col min="12554" max="12557" width="35.7109375" style="1" customWidth="1"/>
    <col min="12558" max="12558" width="2.7109375" style="1" customWidth="1"/>
    <col min="12559" max="12560" width="0" style="1" hidden="1" customWidth="1"/>
    <col min="12561" max="12801" width="9.140625" style="1"/>
    <col min="12802" max="12802" width="1.7109375" style="1" customWidth="1"/>
    <col min="12803" max="12803" width="16.85546875" style="1" customWidth="1"/>
    <col min="12804" max="12804" width="160.7109375" style="1" customWidth="1"/>
    <col min="12805" max="12805" width="2.7109375" style="1" customWidth="1"/>
    <col min="12806" max="12806" width="60.7109375" style="1" customWidth="1"/>
    <col min="12807" max="12808" width="0" style="1" hidden="1" customWidth="1"/>
    <col min="12809" max="12809" width="2.7109375" style="1" customWidth="1"/>
    <col min="12810" max="12813" width="35.7109375" style="1" customWidth="1"/>
    <col min="12814" max="12814" width="2.7109375" style="1" customWidth="1"/>
    <col min="12815" max="12816" width="0" style="1" hidden="1" customWidth="1"/>
    <col min="12817" max="13057" width="9.140625" style="1"/>
    <col min="13058" max="13058" width="1.7109375" style="1" customWidth="1"/>
    <col min="13059" max="13059" width="16.85546875" style="1" customWidth="1"/>
    <col min="13060" max="13060" width="160.7109375" style="1" customWidth="1"/>
    <col min="13061" max="13061" width="2.7109375" style="1" customWidth="1"/>
    <col min="13062" max="13062" width="60.7109375" style="1" customWidth="1"/>
    <col min="13063" max="13064" width="0" style="1" hidden="1" customWidth="1"/>
    <col min="13065" max="13065" width="2.7109375" style="1" customWidth="1"/>
    <col min="13066" max="13069" width="35.7109375" style="1" customWidth="1"/>
    <col min="13070" max="13070" width="2.7109375" style="1" customWidth="1"/>
    <col min="13071" max="13072" width="0" style="1" hidden="1" customWidth="1"/>
    <col min="13073" max="13313" width="9.140625" style="1"/>
    <col min="13314" max="13314" width="1.7109375" style="1" customWidth="1"/>
    <col min="13315" max="13315" width="16.85546875" style="1" customWidth="1"/>
    <col min="13316" max="13316" width="160.7109375" style="1" customWidth="1"/>
    <col min="13317" max="13317" width="2.7109375" style="1" customWidth="1"/>
    <col min="13318" max="13318" width="60.7109375" style="1" customWidth="1"/>
    <col min="13319" max="13320" width="0" style="1" hidden="1" customWidth="1"/>
    <col min="13321" max="13321" width="2.7109375" style="1" customWidth="1"/>
    <col min="13322" max="13325" width="35.7109375" style="1" customWidth="1"/>
    <col min="13326" max="13326" width="2.7109375" style="1" customWidth="1"/>
    <col min="13327" max="13328" width="0" style="1" hidden="1" customWidth="1"/>
    <col min="13329" max="13569" width="9.140625" style="1"/>
    <col min="13570" max="13570" width="1.7109375" style="1" customWidth="1"/>
    <col min="13571" max="13571" width="16.85546875" style="1" customWidth="1"/>
    <col min="13572" max="13572" width="160.7109375" style="1" customWidth="1"/>
    <col min="13573" max="13573" width="2.7109375" style="1" customWidth="1"/>
    <col min="13574" max="13574" width="60.7109375" style="1" customWidth="1"/>
    <col min="13575" max="13576" width="0" style="1" hidden="1" customWidth="1"/>
    <col min="13577" max="13577" width="2.7109375" style="1" customWidth="1"/>
    <col min="13578" max="13581" width="35.7109375" style="1" customWidth="1"/>
    <col min="13582" max="13582" width="2.7109375" style="1" customWidth="1"/>
    <col min="13583" max="13584" width="0" style="1" hidden="1" customWidth="1"/>
    <col min="13585" max="13825" width="9.140625" style="1"/>
    <col min="13826" max="13826" width="1.7109375" style="1" customWidth="1"/>
    <col min="13827" max="13827" width="16.85546875" style="1" customWidth="1"/>
    <col min="13828" max="13828" width="160.7109375" style="1" customWidth="1"/>
    <col min="13829" max="13829" width="2.7109375" style="1" customWidth="1"/>
    <col min="13830" max="13830" width="60.7109375" style="1" customWidth="1"/>
    <col min="13831" max="13832" width="0" style="1" hidden="1" customWidth="1"/>
    <col min="13833" max="13833" width="2.7109375" style="1" customWidth="1"/>
    <col min="13834" max="13837" width="35.7109375" style="1" customWidth="1"/>
    <col min="13838" max="13838" width="2.7109375" style="1" customWidth="1"/>
    <col min="13839" max="13840" width="0" style="1" hidden="1" customWidth="1"/>
    <col min="13841" max="14081" width="9.140625" style="1"/>
    <col min="14082" max="14082" width="1.7109375" style="1" customWidth="1"/>
    <col min="14083" max="14083" width="16.85546875" style="1" customWidth="1"/>
    <col min="14084" max="14084" width="160.7109375" style="1" customWidth="1"/>
    <col min="14085" max="14085" width="2.7109375" style="1" customWidth="1"/>
    <col min="14086" max="14086" width="60.7109375" style="1" customWidth="1"/>
    <col min="14087" max="14088" width="0" style="1" hidden="1" customWidth="1"/>
    <col min="14089" max="14089" width="2.7109375" style="1" customWidth="1"/>
    <col min="14090" max="14093" width="35.7109375" style="1" customWidth="1"/>
    <col min="14094" max="14094" width="2.7109375" style="1" customWidth="1"/>
    <col min="14095" max="14096" width="0" style="1" hidden="1" customWidth="1"/>
    <col min="14097" max="14337" width="9.140625" style="1"/>
    <col min="14338" max="14338" width="1.7109375" style="1" customWidth="1"/>
    <col min="14339" max="14339" width="16.85546875" style="1" customWidth="1"/>
    <col min="14340" max="14340" width="160.7109375" style="1" customWidth="1"/>
    <col min="14341" max="14341" width="2.7109375" style="1" customWidth="1"/>
    <col min="14342" max="14342" width="60.7109375" style="1" customWidth="1"/>
    <col min="14343" max="14344" width="0" style="1" hidden="1" customWidth="1"/>
    <col min="14345" max="14345" width="2.7109375" style="1" customWidth="1"/>
    <col min="14346" max="14349" width="35.7109375" style="1" customWidth="1"/>
    <col min="14350" max="14350" width="2.7109375" style="1" customWidth="1"/>
    <col min="14351" max="14352" width="0" style="1" hidden="1" customWidth="1"/>
    <col min="14353" max="14593" width="9.140625" style="1"/>
    <col min="14594" max="14594" width="1.7109375" style="1" customWidth="1"/>
    <col min="14595" max="14595" width="16.85546875" style="1" customWidth="1"/>
    <col min="14596" max="14596" width="160.7109375" style="1" customWidth="1"/>
    <col min="14597" max="14597" width="2.7109375" style="1" customWidth="1"/>
    <col min="14598" max="14598" width="60.7109375" style="1" customWidth="1"/>
    <col min="14599" max="14600" width="0" style="1" hidden="1" customWidth="1"/>
    <col min="14601" max="14601" width="2.7109375" style="1" customWidth="1"/>
    <col min="14602" max="14605" width="35.7109375" style="1" customWidth="1"/>
    <col min="14606" max="14606" width="2.7109375" style="1" customWidth="1"/>
    <col min="14607" max="14608" width="0" style="1" hidden="1" customWidth="1"/>
    <col min="14609" max="14849" width="9.140625" style="1"/>
    <col min="14850" max="14850" width="1.7109375" style="1" customWidth="1"/>
    <col min="14851" max="14851" width="16.85546875" style="1" customWidth="1"/>
    <col min="14852" max="14852" width="160.7109375" style="1" customWidth="1"/>
    <col min="14853" max="14853" width="2.7109375" style="1" customWidth="1"/>
    <col min="14854" max="14854" width="60.7109375" style="1" customWidth="1"/>
    <col min="14855" max="14856" width="0" style="1" hidden="1" customWidth="1"/>
    <col min="14857" max="14857" width="2.7109375" style="1" customWidth="1"/>
    <col min="14858" max="14861" width="35.7109375" style="1" customWidth="1"/>
    <col min="14862" max="14862" width="2.7109375" style="1" customWidth="1"/>
    <col min="14863" max="14864" width="0" style="1" hidden="1" customWidth="1"/>
    <col min="14865" max="15105" width="9.140625" style="1"/>
    <col min="15106" max="15106" width="1.7109375" style="1" customWidth="1"/>
    <col min="15107" max="15107" width="16.85546875" style="1" customWidth="1"/>
    <col min="15108" max="15108" width="160.7109375" style="1" customWidth="1"/>
    <col min="15109" max="15109" width="2.7109375" style="1" customWidth="1"/>
    <col min="15110" max="15110" width="60.7109375" style="1" customWidth="1"/>
    <col min="15111" max="15112" width="0" style="1" hidden="1" customWidth="1"/>
    <col min="15113" max="15113" width="2.7109375" style="1" customWidth="1"/>
    <col min="15114" max="15117" width="35.7109375" style="1" customWidth="1"/>
    <col min="15118" max="15118" width="2.7109375" style="1" customWidth="1"/>
    <col min="15119" max="15120" width="0" style="1" hidden="1" customWidth="1"/>
    <col min="15121" max="15361" width="9.140625" style="1"/>
    <col min="15362" max="15362" width="1.7109375" style="1" customWidth="1"/>
    <col min="15363" max="15363" width="16.85546875" style="1" customWidth="1"/>
    <col min="15364" max="15364" width="160.7109375" style="1" customWidth="1"/>
    <col min="15365" max="15365" width="2.7109375" style="1" customWidth="1"/>
    <col min="15366" max="15366" width="60.7109375" style="1" customWidth="1"/>
    <col min="15367" max="15368" width="0" style="1" hidden="1" customWidth="1"/>
    <col min="15369" max="15369" width="2.7109375" style="1" customWidth="1"/>
    <col min="15370" max="15373" width="35.7109375" style="1" customWidth="1"/>
    <col min="15374" max="15374" width="2.7109375" style="1" customWidth="1"/>
    <col min="15375" max="15376" width="0" style="1" hidden="1" customWidth="1"/>
    <col min="15377" max="15617" width="9.140625" style="1"/>
    <col min="15618" max="15618" width="1.7109375" style="1" customWidth="1"/>
    <col min="15619" max="15619" width="16.85546875" style="1" customWidth="1"/>
    <col min="15620" max="15620" width="160.7109375" style="1" customWidth="1"/>
    <col min="15621" max="15621" width="2.7109375" style="1" customWidth="1"/>
    <col min="15622" max="15622" width="60.7109375" style="1" customWidth="1"/>
    <col min="15623" max="15624" width="0" style="1" hidden="1" customWidth="1"/>
    <col min="15625" max="15625" width="2.7109375" style="1" customWidth="1"/>
    <col min="15626" max="15629" width="35.7109375" style="1" customWidth="1"/>
    <col min="15630" max="15630" width="2.7109375" style="1" customWidth="1"/>
    <col min="15631" max="15632" width="0" style="1" hidden="1" customWidth="1"/>
    <col min="15633" max="15873" width="9.140625" style="1"/>
    <col min="15874" max="15874" width="1.7109375" style="1" customWidth="1"/>
    <col min="15875" max="15875" width="16.85546875" style="1" customWidth="1"/>
    <col min="15876" max="15876" width="160.7109375" style="1" customWidth="1"/>
    <col min="15877" max="15877" width="2.7109375" style="1" customWidth="1"/>
    <col min="15878" max="15878" width="60.7109375" style="1" customWidth="1"/>
    <col min="15879" max="15880" width="0" style="1" hidden="1" customWidth="1"/>
    <col min="15881" max="15881" width="2.7109375" style="1" customWidth="1"/>
    <col min="15882" max="15885" width="35.7109375" style="1" customWidth="1"/>
    <col min="15886" max="15886" width="2.7109375" style="1" customWidth="1"/>
    <col min="15887" max="15888" width="0" style="1" hidden="1" customWidth="1"/>
    <col min="15889" max="16129" width="9.140625" style="1"/>
    <col min="16130" max="16130" width="1.7109375" style="1" customWidth="1"/>
    <col min="16131" max="16131" width="16.85546875" style="1" customWidth="1"/>
    <col min="16132" max="16132" width="160.7109375" style="1" customWidth="1"/>
    <col min="16133" max="16133" width="2.7109375" style="1" customWidth="1"/>
    <col min="16134" max="16134" width="60.7109375" style="1" customWidth="1"/>
    <col min="16135" max="16136" width="0" style="1" hidden="1" customWidth="1"/>
    <col min="16137" max="16137" width="2.7109375" style="1" customWidth="1"/>
    <col min="16138" max="16141" width="35.7109375" style="1" customWidth="1"/>
    <col min="16142" max="16142" width="2.7109375" style="1" customWidth="1"/>
    <col min="16143" max="16144" width="0" style="1" hidden="1" customWidth="1"/>
    <col min="16145" max="16384" width="9.140625" style="1"/>
  </cols>
  <sheetData>
    <row r="1" spans="1:165" ht="3.95" customHeight="1" x14ac:dyDescent="0.25"/>
    <row r="2" spans="1:165" ht="3.95" customHeight="1" x14ac:dyDescent="0.25"/>
    <row r="3" spans="1:165" ht="3.95" customHeight="1" x14ac:dyDescent="0.25"/>
    <row r="4" spans="1:165" s="4" customFormat="1" ht="30" customHeight="1" x14ac:dyDescent="0.35">
      <c r="A4" s="1"/>
      <c r="B4" s="142" t="s">
        <v>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9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L4" s="11"/>
      <c r="BN4" s="12"/>
    </row>
    <row r="5" spans="1:165" s="4" customFormat="1" ht="30" customHeight="1" x14ac:dyDescent="0.35">
      <c r="A5" s="1"/>
      <c r="B5" s="142" t="s">
        <v>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9"/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L5" s="11"/>
      <c r="BN5" s="12"/>
    </row>
    <row r="6" spans="1:165" s="4" customFormat="1" ht="30" customHeight="1" x14ac:dyDescent="0.35">
      <c r="A6" s="1"/>
      <c r="B6" s="142" t="s">
        <v>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9"/>
      <c r="O6" s="1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L6" s="11"/>
      <c r="BN6" s="12"/>
    </row>
    <row r="7" spans="1:165" s="4" customFormat="1" ht="30" customHeight="1" x14ac:dyDescent="0.35">
      <c r="A7" s="1"/>
      <c r="B7" s="142" t="s">
        <v>27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L7" s="11"/>
      <c r="BN7" s="12"/>
    </row>
    <row r="8" spans="1:165" s="4" customFormat="1" ht="30" customHeight="1" x14ac:dyDescent="0.25">
      <c r="A8" s="1"/>
      <c r="B8" s="143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3"/>
      <c r="O8" s="1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L8" s="11"/>
      <c r="BN8" s="12"/>
    </row>
    <row r="9" spans="1:165" s="7" customFormat="1" ht="9.75" customHeight="1" thickBot="1" x14ac:dyDescent="0.3">
      <c r="C9" s="14"/>
      <c r="D9" s="4"/>
      <c r="E9" s="15"/>
      <c r="F9" s="4"/>
      <c r="G9" s="16"/>
      <c r="H9" s="16"/>
      <c r="O9" s="8"/>
    </row>
    <row r="10" spans="1:165" s="17" customFormat="1" ht="39.950000000000003" customHeight="1" thickBot="1" x14ac:dyDescent="0.3">
      <c r="B10" s="18" t="s">
        <v>4</v>
      </c>
      <c r="C10" s="19" t="s">
        <v>5</v>
      </c>
      <c r="D10" s="20"/>
      <c r="E10" s="21"/>
      <c r="F10" s="22"/>
      <c r="G10" s="144" t="s">
        <v>6</v>
      </c>
      <c r="H10" s="16"/>
      <c r="I10" s="145" t="s">
        <v>7</v>
      </c>
      <c r="J10" s="145"/>
      <c r="K10" s="145"/>
      <c r="L10" s="145"/>
      <c r="M10" s="145"/>
      <c r="N10" s="22"/>
      <c r="O10" s="23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</row>
    <row r="11" spans="1:165" s="17" customFormat="1" ht="20.100000000000001" customHeight="1" x14ac:dyDescent="0.25">
      <c r="B11" s="24"/>
      <c r="C11" s="25"/>
      <c r="D11" s="20"/>
      <c r="E11" s="26" t="s">
        <v>8</v>
      </c>
      <c r="F11" s="22"/>
      <c r="G11" s="144"/>
      <c r="H11" s="16"/>
      <c r="I11" s="27">
        <v>1</v>
      </c>
      <c r="J11" s="28">
        <v>2</v>
      </c>
      <c r="K11" s="29">
        <v>3</v>
      </c>
      <c r="L11" s="29">
        <v>4</v>
      </c>
      <c r="M11" s="30">
        <v>5</v>
      </c>
      <c r="N11" s="22"/>
      <c r="O11" s="23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</row>
    <row r="12" spans="1:165" s="17" customFormat="1" ht="20.100000000000001" customHeight="1" thickBot="1" x14ac:dyDescent="0.3">
      <c r="B12" s="31"/>
      <c r="C12" s="32"/>
      <c r="D12" s="20"/>
      <c r="E12" s="33"/>
      <c r="F12" s="22"/>
      <c r="G12" s="144"/>
      <c r="H12" s="16"/>
      <c r="I12" s="34"/>
      <c r="J12" s="35"/>
      <c r="K12" s="36"/>
      <c r="L12" s="36"/>
      <c r="M12" s="37"/>
      <c r="N12" s="22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</row>
    <row r="13" spans="1:165" s="4" customFormat="1" ht="20.100000000000001" customHeight="1" x14ac:dyDescent="0.25">
      <c r="A13" s="1"/>
      <c r="B13" s="2"/>
      <c r="C13" s="3"/>
      <c r="E13" s="38"/>
      <c r="G13" s="144"/>
      <c r="H13" s="16"/>
      <c r="I13" s="39"/>
      <c r="J13" s="39"/>
      <c r="K13" s="40"/>
      <c r="L13" s="40"/>
      <c r="M13" s="40"/>
      <c r="O13" s="23"/>
    </row>
    <row r="14" spans="1:165" s="4" customFormat="1" ht="50.1" customHeight="1" x14ac:dyDescent="0.25">
      <c r="A14" s="1"/>
      <c r="B14" s="41"/>
      <c r="C14" s="42"/>
      <c r="D14" s="42"/>
      <c r="E14" s="42"/>
      <c r="F14" s="43"/>
      <c r="G14" s="144"/>
      <c r="H14" s="16"/>
      <c r="I14" s="44">
        <f>I61</f>
        <v>0</v>
      </c>
      <c r="J14" s="45">
        <f>J61</f>
        <v>0</v>
      </c>
      <c r="K14" s="45">
        <f>K61</f>
        <v>0</v>
      </c>
      <c r="L14" s="45">
        <f>L61</f>
        <v>0</v>
      </c>
      <c r="M14" s="46">
        <f>M61</f>
        <v>0</v>
      </c>
      <c r="O14" s="23"/>
    </row>
    <row r="15" spans="1:165" s="4" customFormat="1" ht="20.100000000000001" customHeight="1" thickBot="1" x14ac:dyDescent="0.3">
      <c r="A15" s="1"/>
      <c r="B15" s="2"/>
      <c r="C15" s="3"/>
      <c r="E15" s="38"/>
      <c r="G15" s="47"/>
      <c r="I15" s="48"/>
      <c r="J15" s="1"/>
      <c r="K15" s="1"/>
      <c r="L15" s="1"/>
      <c r="M15" s="49"/>
      <c r="O15" s="23"/>
    </row>
    <row r="16" spans="1:165" ht="20.100000000000001" customHeight="1" x14ac:dyDescent="0.25">
      <c r="B16" s="50">
        <v>1</v>
      </c>
      <c r="C16" s="51" t="s">
        <v>31</v>
      </c>
      <c r="D16" s="52"/>
      <c r="E16" s="126"/>
      <c r="F16" s="52"/>
      <c r="G16" s="140">
        <f>SUM(I16:M16)</f>
        <v>0</v>
      </c>
      <c r="H16" s="52"/>
      <c r="I16" s="123"/>
      <c r="J16" s="123"/>
      <c r="K16" s="134"/>
      <c r="L16" s="134"/>
      <c r="M16" s="136"/>
      <c r="N16" s="4"/>
      <c r="O16" s="56"/>
    </row>
    <row r="17" spans="2:16" ht="20.100000000000001" customHeight="1" thickBot="1" x14ac:dyDescent="0.3">
      <c r="B17" s="57"/>
      <c r="C17" s="58"/>
      <c r="D17" s="52"/>
      <c r="E17" s="59"/>
      <c r="F17" s="52"/>
      <c r="G17" s="146"/>
      <c r="H17" s="52"/>
      <c r="I17" s="60">
        <f>I16*$E16</f>
        <v>0</v>
      </c>
      <c r="J17" s="60">
        <f>J16*$E16</f>
        <v>0</v>
      </c>
      <c r="K17" s="65">
        <f>K16*$E16</f>
        <v>0</v>
      </c>
      <c r="L17" s="65">
        <f>L16*$E16</f>
        <v>0</v>
      </c>
      <c r="M17" s="61">
        <f>M16*$E16</f>
        <v>0</v>
      </c>
      <c r="N17" s="4"/>
      <c r="O17" s="62">
        <f>SUM(I17:M17)</f>
        <v>0</v>
      </c>
      <c r="P17" s="63">
        <f>E16-O17</f>
        <v>0</v>
      </c>
    </row>
    <row r="18" spans="2:16" ht="20.100000000000001" customHeight="1" x14ac:dyDescent="0.25">
      <c r="B18" s="64">
        <v>2</v>
      </c>
      <c r="C18" s="51" t="s">
        <v>32</v>
      </c>
      <c r="D18" s="52"/>
      <c r="E18" s="126"/>
      <c r="F18" s="52"/>
      <c r="G18" s="140" t="e">
        <f>SUM(I18:M18)</f>
        <v>#DIV/0!</v>
      </c>
      <c r="H18" s="52"/>
      <c r="I18" s="53" t="e">
        <f>I19/$E18</f>
        <v>#DIV/0!</v>
      </c>
      <c r="J18" s="54" t="e">
        <f>J19/$E18</f>
        <v>#DIV/0!</v>
      </c>
      <c r="K18" s="55" t="e">
        <f>K19/$E18</f>
        <v>#DIV/0!</v>
      </c>
      <c r="L18" s="55" t="e">
        <f>L19/$E18</f>
        <v>#DIV/0!</v>
      </c>
      <c r="M18" s="135" t="e">
        <f>M19/$E18</f>
        <v>#DIV/0!</v>
      </c>
      <c r="N18" s="4"/>
      <c r="O18" s="56"/>
    </row>
    <row r="19" spans="2:16" ht="20.100000000000001" customHeight="1" x14ac:dyDescent="0.25">
      <c r="B19" s="57"/>
      <c r="C19" s="58"/>
      <c r="D19" s="52"/>
      <c r="E19" s="59"/>
      <c r="F19" s="52"/>
      <c r="G19" s="141"/>
      <c r="H19" s="52"/>
      <c r="I19" s="60">
        <f>I27+I25+I23+I21</f>
        <v>0</v>
      </c>
      <c r="J19" s="60">
        <f>J27+J25+J23+J21</f>
        <v>0</v>
      </c>
      <c r="K19" s="60">
        <f>K27+K25+K23+K21</f>
        <v>0</v>
      </c>
      <c r="L19" s="60">
        <f>L27+L25+L23+L21</f>
        <v>0</v>
      </c>
      <c r="M19" s="65">
        <f>M27+M25+M23+M21</f>
        <v>0</v>
      </c>
      <c r="N19" s="4"/>
      <c r="O19" s="62"/>
    </row>
    <row r="20" spans="2:16" ht="20.100000000000001" customHeight="1" x14ac:dyDescent="0.25">
      <c r="B20" s="66" t="s">
        <v>9</v>
      </c>
      <c r="C20" s="67" t="s">
        <v>33</v>
      </c>
      <c r="D20" s="52"/>
      <c r="E20" s="127"/>
      <c r="F20" s="52"/>
      <c r="G20" s="140">
        <f>SUM(I20:M20)</f>
        <v>0</v>
      </c>
      <c r="H20" s="52"/>
      <c r="I20" s="123"/>
      <c r="J20" s="124"/>
      <c r="K20" s="124"/>
      <c r="L20" s="124"/>
      <c r="M20" s="125"/>
      <c r="N20" s="4"/>
      <c r="O20" s="56"/>
    </row>
    <row r="21" spans="2:16" ht="20.100000000000001" customHeight="1" x14ac:dyDescent="0.25">
      <c r="B21" s="68"/>
      <c r="C21" s="69"/>
      <c r="D21" s="52"/>
      <c r="E21" s="70"/>
      <c r="F21" s="52"/>
      <c r="G21" s="141"/>
      <c r="H21" s="52"/>
      <c r="I21" s="60">
        <f>I20*$E20</f>
        <v>0</v>
      </c>
      <c r="J21" s="71">
        <f>J20*$E20</f>
        <v>0</v>
      </c>
      <c r="K21" s="72">
        <f>K20*$E20</f>
        <v>0</v>
      </c>
      <c r="L21" s="72">
        <f>L20*$E20</f>
        <v>0</v>
      </c>
      <c r="M21" s="72">
        <f>M20*$E20</f>
        <v>0</v>
      </c>
      <c r="N21" s="4"/>
      <c r="O21" s="62">
        <f>SUM(I21:M21)</f>
        <v>0</v>
      </c>
      <c r="P21" s="63">
        <f>E20-O21</f>
        <v>0</v>
      </c>
    </row>
    <row r="22" spans="2:16" ht="20.100000000000001" customHeight="1" x14ac:dyDescent="0.25">
      <c r="B22" s="66" t="s">
        <v>10</v>
      </c>
      <c r="C22" s="67" t="s">
        <v>34</v>
      </c>
      <c r="D22" s="52"/>
      <c r="E22" s="127"/>
      <c r="F22" s="52"/>
      <c r="G22" s="140">
        <f>SUM(I22:M22)</f>
        <v>0</v>
      </c>
      <c r="H22" s="52"/>
      <c r="I22" s="123"/>
      <c r="J22" s="124"/>
      <c r="K22" s="124"/>
      <c r="L22" s="124"/>
      <c r="M22" s="125"/>
      <c r="N22" s="4"/>
      <c r="O22" s="56"/>
    </row>
    <row r="23" spans="2:16" ht="20.100000000000001" customHeight="1" x14ac:dyDescent="0.25">
      <c r="B23" s="68"/>
      <c r="C23" s="69"/>
      <c r="D23" s="52"/>
      <c r="E23" s="70"/>
      <c r="F23" s="52"/>
      <c r="G23" s="141"/>
      <c r="H23" s="52"/>
      <c r="I23" s="60">
        <f>I22*$E22</f>
        <v>0</v>
      </c>
      <c r="J23" s="71">
        <f>J22*$E22</f>
        <v>0</v>
      </c>
      <c r="K23" s="72">
        <f>K22*$E22</f>
        <v>0</v>
      </c>
      <c r="L23" s="72">
        <f>L22*$E22</f>
        <v>0</v>
      </c>
      <c r="M23" s="72">
        <f>M22*$E22</f>
        <v>0</v>
      </c>
      <c r="N23" s="4"/>
      <c r="O23" s="62">
        <f>SUM(I23:M23)</f>
        <v>0</v>
      </c>
      <c r="P23" s="63">
        <f>E22-O23</f>
        <v>0</v>
      </c>
    </row>
    <row r="24" spans="2:16" ht="20.100000000000001" customHeight="1" x14ac:dyDescent="0.25">
      <c r="B24" s="66" t="s">
        <v>11</v>
      </c>
      <c r="C24" s="67" t="s">
        <v>35</v>
      </c>
      <c r="D24" s="52"/>
      <c r="E24" s="127"/>
      <c r="F24" s="52"/>
      <c r="G24" s="140">
        <f>SUM(I24:M24)</f>
        <v>0</v>
      </c>
      <c r="H24" s="52"/>
      <c r="I24" s="123"/>
      <c r="J24" s="124"/>
      <c r="K24" s="124"/>
      <c r="L24" s="124"/>
      <c r="M24" s="125"/>
      <c r="N24" s="4"/>
      <c r="O24" s="56"/>
    </row>
    <row r="25" spans="2:16" ht="20.100000000000001" customHeight="1" x14ac:dyDescent="0.25">
      <c r="B25" s="68"/>
      <c r="C25" s="69"/>
      <c r="D25" s="52"/>
      <c r="E25" s="70"/>
      <c r="F25" s="52"/>
      <c r="G25" s="141"/>
      <c r="H25" s="52"/>
      <c r="I25" s="60">
        <f>I24*$E24</f>
        <v>0</v>
      </c>
      <c r="J25" s="71">
        <f>J24*$E24</f>
        <v>0</v>
      </c>
      <c r="K25" s="72">
        <f>K24*$E24</f>
        <v>0</v>
      </c>
      <c r="L25" s="72">
        <f>L24*$E24</f>
        <v>0</v>
      </c>
      <c r="M25" s="72">
        <f>M24*$E24</f>
        <v>0</v>
      </c>
      <c r="N25" s="4"/>
      <c r="O25" s="62">
        <f>SUM(I25:M25)</f>
        <v>0</v>
      </c>
      <c r="P25" s="63">
        <f>E24-O25</f>
        <v>0</v>
      </c>
    </row>
    <row r="26" spans="2:16" ht="20.100000000000001" customHeight="1" x14ac:dyDescent="0.25">
      <c r="B26" s="66" t="s">
        <v>12</v>
      </c>
      <c r="C26" s="67" t="s">
        <v>36</v>
      </c>
      <c r="D26" s="52"/>
      <c r="E26" s="127"/>
      <c r="F26" s="52"/>
      <c r="G26" s="140">
        <f>SUM(I26:M26)</f>
        <v>0</v>
      </c>
      <c r="H26" s="52"/>
      <c r="I26" s="123"/>
      <c r="J26" s="124"/>
      <c r="K26" s="124"/>
      <c r="L26" s="124"/>
      <c r="M26" s="125"/>
      <c r="N26" s="4"/>
      <c r="O26" s="56"/>
    </row>
    <row r="27" spans="2:16" ht="20.100000000000001" customHeight="1" x14ac:dyDescent="0.25">
      <c r="B27" s="68"/>
      <c r="C27" s="69"/>
      <c r="D27" s="52"/>
      <c r="E27" s="70"/>
      <c r="F27" s="52"/>
      <c r="G27" s="141"/>
      <c r="H27" s="52"/>
      <c r="I27" s="60">
        <f>I26*$E26</f>
        <v>0</v>
      </c>
      <c r="J27" s="71">
        <f>J26*$E26</f>
        <v>0</v>
      </c>
      <c r="K27" s="72">
        <f>K26*$E26</f>
        <v>0</v>
      </c>
      <c r="L27" s="72">
        <f>L26*$E26</f>
        <v>0</v>
      </c>
      <c r="M27" s="72">
        <f>M26*$E26</f>
        <v>0</v>
      </c>
      <c r="N27" s="4"/>
      <c r="O27" s="62">
        <f>SUM(I27:M27)</f>
        <v>0</v>
      </c>
      <c r="P27" s="63">
        <f>E26-O27</f>
        <v>0</v>
      </c>
    </row>
    <row r="28" spans="2:16" ht="20.100000000000001" customHeight="1" x14ac:dyDescent="0.25">
      <c r="B28" s="73">
        <v>3</v>
      </c>
      <c r="C28" s="74" t="s">
        <v>37</v>
      </c>
      <c r="D28" s="52"/>
      <c r="E28" s="128"/>
      <c r="F28" s="52"/>
      <c r="G28" s="140" t="e">
        <f>SUM(I28:M28)</f>
        <v>#DIV/0!</v>
      </c>
      <c r="H28" s="52"/>
      <c r="I28" s="137"/>
      <c r="J28" s="55" t="e">
        <f>J29/$E28</f>
        <v>#DIV/0!</v>
      </c>
      <c r="K28" s="55" t="e">
        <f>K29/$E28</f>
        <v>#DIV/0!</v>
      </c>
      <c r="L28" s="55"/>
      <c r="M28" s="55"/>
      <c r="N28" s="4"/>
      <c r="O28" s="56"/>
    </row>
    <row r="29" spans="2:16" ht="20.100000000000001" customHeight="1" x14ac:dyDescent="0.25">
      <c r="B29" s="57"/>
      <c r="C29" s="58"/>
      <c r="D29" s="52"/>
      <c r="E29" s="59"/>
      <c r="F29" s="52"/>
      <c r="G29" s="141"/>
      <c r="H29" s="52"/>
      <c r="I29" s="60"/>
      <c r="J29" s="60">
        <f>J31</f>
        <v>0</v>
      </c>
      <c r="K29" s="60">
        <f>K31</f>
        <v>0</v>
      </c>
      <c r="L29" s="60"/>
      <c r="M29" s="61"/>
      <c r="N29" s="4"/>
      <c r="O29" s="62"/>
    </row>
    <row r="30" spans="2:16" ht="20.100000000000001" customHeight="1" x14ac:dyDescent="0.25">
      <c r="B30" s="75" t="s">
        <v>13</v>
      </c>
      <c r="C30" s="76" t="s">
        <v>38</v>
      </c>
      <c r="D30" s="52"/>
      <c r="E30" s="129"/>
      <c r="F30" s="52"/>
      <c r="G30" s="140">
        <f>SUM(I30:M30)</f>
        <v>0</v>
      </c>
      <c r="H30" s="52"/>
      <c r="I30" s="123"/>
      <c r="J30" s="123"/>
      <c r="K30" s="123"/>
      <c r="L30" s="123"/>
      <c r="M30" s="125"/>
      <c r="N30" s="4"/>
      <c r="O30" s="56"/>
    </row>
    <row r="31" spans="2:16" ht="20.100000000000001" customHeight="1" x14ac:dyDescent="0.25">
      <c r="B31" s="77"/>
      <c r="C31" s="78"/>
      <c r="D31" s="52"/>
      <c r="E31" s="79"/>
      <c r="F31" s="52"/>
      <c r="G31" s="141"/>
      <c r="H31" s="52"/>
      <c r="I31" s="60">
        <f>I30*$E30</f>
        <v>0</v>
      </c>
      <c r="J31" s="71">
        <f>J30*$E30</f>
        <v>0</v>
      </c>
      <c r="K31" s="71">
        <f>K30*$E30</f>
        <v>0</v>
      </c>
      <c r="L31" s="71">
        <f>L30*$E30</f>
        <v>0</v>
      </c>
      <c r="M31" s="72">
        <f>M30*$E30</f>
        <v>0</v>
      </c>
      <c r="N31" s="4"/>
      <c r="O31" s="62">
        <f>SUM(I31:M31)</f>
        <v>0</v>
      </c>
      <c r="P31" s="63">
        <f>E30-O31</f>
        <v>0</v>
      </c>
    </row>
    <row r="32" spans="2:16" ht="20.100000000000001" customHeight="1" x14ac:dyDescent="0.25">
      <c r="B32" s="73">
        <v>4</v>
      </c>
      <c r="C32" s="80" t="s">
        <v>39</v>
      </c>
      <c r="D32" s="52"/>
      <c r="E32" s="128"/>
      <c r="F32" s="52"/>
      <c r="G32" s="140" t="e">
        <f>SUM(I32:M32)</f>
        <v>#DIV/0!</v>
      </c>
      <c r="H32" s="52"/>
      <c r="I32" s="53"/>
      <c r="J32" s="54" t="e">
        <f>J33/$E32</f>
        <v>#DIV/0!</v>
      </c>
      <c r="K32" s="54" t="e">
        <f>K33/$E32</f>
        <v>#DIV/0!</v>
      </c>
      <c r="L32" s="54"/>
      <c r="M32" s="81"/>
      <c r="N32" s="4"/>
      <c r="O32" s="56"/>
    </row>
    <row r="33" spans="2:16" ht="20.100000000000001" customHeight="1" x14ac:dyDescent="0.25">
      <c r="B33" s="57"/>
      <c r="C33" s="58"/>
      <c r="D33" s="52"/>
      <c r="E33" s="59"/>
      <c r="F33" s="52"/>
      <c r="G33" s="141"/>
      <c r="H33" s="52"/>
      <c r="I33" s="60">
        <f>I32*$E32</f>
        <v>0</v>
      </c>
      <c r="J33" s="60">
        <f>J41+J39+J37+J35</f>
        <v>0</v>
      </c>
      <c r="K33" s="60">
        <f>K41+K39+K37+K35</f>
        <v>0</v>
      </c>
      <c r="L33" s="60">
        <f>L32*$E32</f>
        <v>0</v>
      </c>
      <c r="M33" s="61">
        <f>M32*$E32</f>
        <v>0</v>
      </c>
      <c r="N33" s="4"/>
      <c r="O33" s="62">
        <f>SUM(I33:M33)</f>
        <v>0</v>
      </c>
      <c r="P33" s="63">
        <f>E32-O33</f>
        <v>0</v>
      </c>
    </row>
    <row r="34" spans="2:16" ht="20.100000000000001" customHeight="1" x14ac:dyDescent="0.25">
      <c r="B34" s="75" t="s">
        <v>14</v>
      </c>
      <c r="C34" s="76" t="s">
        <v>40</v>
      </c>
      <c r="D34" s="52"/>
      <c r="E34" s="129"/>
      <c r="F34" s="52"/>
      <c r="G34" s="140">
        <f>SUM(I34:M34)</f>
        <v>0</v>
      </c>
      <c r="H34" s="52"/>
      <c r="I34" s="123"/>
      <c r="J34" s="123"/>
      <c r="K34" s="123"/>
      <c r="L34" s="123"/>
      <c r="M34" s="125"/>
      <c r="N34" s="4"/>
      <c r="O34" s="56"/>
    </row>
    <row r="35" spans="2:16" ht="20.100000000000001" customHeight="1" x14ac:dyDescent="0.25">
      <c r="B35" s="77"/>
      <c r="C35" s="78"/>
      <c r="D35" s="52"/>
      <c r="E35" s="79"/>
      <c r="F35" s="52"/>
      <c r="G35" s="141"/>
      <c r="H35" s="52"/>
      <c r="I35" s="60">
        <f>I34*$E34</f>
        <v>0</v>
      </c>
      <c r="J35" s="71">
        <f>J34*$E34</f>
        <v>0</v>
      </c>
      <c r="K35" s="71">
        <f>K34*$E34</f>
        <v>0</v>
      </c>
      <c r="L35" s="71">
        <f>L34*$E34</f>
        <v>0</v>
      </c>
      <c r="M35" s="72">
        <f>M34*$E34</f>
        <v>0</v>
      </c>
      <c r="N35" s="4"/>
      <c r="O35" s="62">
        <f>SUM(I35:M35)</f>
        <v>0</v>
      </c>
      <c r="P35" s="63">
        <f>E34-O35</f>
        <v>0</v>
      </c>
    </row>
    <row r="36" spans="2:16" ht="20.100000000000001" customHeight="1" x14ac:dyDescent="0.25">
      <c r="B36" s="75" t="s">
        <v>15</v>
      </c>
      <c r="C36" s="76" t="s">
        <v>41</v>
      </c>
      <c r="D36" s="52"/>
      <c r="E36" s="129"/>
      <c r="F36" s="52"/>
      <c r="G36" s="140">
        <f>SUM(I36:M36)</f>
        <v>0</v>
      </c>
      <c r="H36" s="52"/>
      <c r="I36" s="123"/>
      <c r="J36" s="123"/>
      <c r="K36" s="123"/>
      <c r="L36" s="123"/>
      <c r="M36" s="125"/>
      <c r="N36" s="4"/>
      <c r="O36" s="56"/>
    </row>
    <row r="37" spans="2:16" ht="20.100000000000001" customHeight="1" x14ac:dyDescent="0.25">
      <c r="B37" s="77"/>
      <c r="C37" s="78"/>
      <c r="D37" s="52"/>
      <c r="E37" s="79"/>
      <c r="F37" s="52"/>
      <c r="G37" s="141"/>
      <c r="H37" s="52"/>
      <c r="I37" s="60">
        <f>I36*$E36</f>
        <v>0</v>
      </c>
      <c r="J37" s="71">
        <f>J36*$E36</f>
        <v>0</v>
      </c>
      <c r="K37" s="71">
        <f>K36*$E36</f>
        <v>0</v>
      </c>
      <c r="L37" s="71">
        <f>L36*$E36</f>
        <v>0</v>
      </c>
      <c r="M37" s="72">
        <f>M36*$E36</f>
        <v>0</v>
      </c>
      <c r="N37" s="4"/>
      <c r="O37" s="62">
        <f>SUM(I37:M37)</f>
        <v>0</v>
      </c>
      <c r="P37" s="63">
        <f>E36-O37</f>
        <v>0</v>
      </c>
    </row>
    <row r="38" spans="2:16" ht="20.100000000000001" customHeight="1" x14ac:dyDescent="0.25">
      <c r="B38" s="75" t="s">
        <v>16</v>
      </c>
      <c r="C38" s="76" t="s">
        <v>42</v>
      </c>
      <c r="D38" s="52"/>
      <c r="E38" s="129"/>
      <c r="F38" s="52"/>
      <c r="G38" s="140">
        <f>SUM(I38:M38)</f>
        <v>0</v>
      </c>
      <c r="H38" s="52"/>
      <c r="I38" s="123"/>
      <c r="J38" s="123"/>
      <c r="K38" s="123"/>
      <c r="L38" s="123"/>
      <c r="M38" s="125"/>
      <c r="N38" s="4"/>
      <c r="O38" s="56"/>
    </row>
    <row r="39" spans="2:16" ht="20.100000000000001" customHeight="1" x14ac:dyDescent="0.25">
      <c r="B39" s="77"/>
      <c r="C39" s="78"/>
      <c r="D39" s="52"/>
      <c r="E39" s="79"/>
      <c r="F39" s="52"/>
      <c r="G39" s="141"/>
      <c r="H39" s="52"/>
      <c r="I39" s="60">
        <f>I38*$E38</f>
        <v>0</v>
      </c>
      <c r="J39" s="71">
        <f>J38*$E38</f>
        <v>0</v>
      </c>
      <c r="K39" s="71">
        <f>K38*$E38</f>
        <v>0</v>
      </c>
      <c r="L39" s="71">
        <f>L38*$E38</f>
        <v>0</v>
      </c>
      <c r="M39" s="72">
        <f>M38*$E38</f>
        <v>0</v>
      </c>
      <c r="N39" s="4"/>
      <c r="O39" s="62">
        <f>SUM(I39:M39)</f>
        <v>0</v>
      </c>
      <c r="P39" s="63">
        <f>E38-O39</f>
        <v>0</v>
      </c>
    </row>
    <row r="40" spans="2:16" ht="20.100000000000001" customHeight="1" x14ac:dyDescent="0.25">
      <c r="B40" s="75" t="s">
        <v>17</v>
      </c>
      <c r="C40" s="76" t="s">
        <v>43</v>
      </c>
      <c r="D40" s="52"/>
      <c r="E40" s="129"/>
      <c r="F40" s="52"/>
      <c r="G40" s="140">
        <f>SUM(I40:M40)</f>
        <v>0</v>
      </c>
      <c r="H40" s="52"/>
      <c r="I40" s="123"/>
      <c r="J40" s="123"/>
      <c r="K40" s="123"/>
      <c r="L40" s="123"/>
      <c r="M40" s="125"/>
      <c r="N40" s="4"/>
      <c r="O40" s="56"/>
    </row>
    <row r="41" spans="2:16" ht="20.100000000000001" customHeight="1" x14ac:dyDescent="0.25">
      <c r="B41" s="77"/>
      <c r="C41" s="78"/>
      <c r="D41" s="52"/>
      <c r="E41" s="79"/>
      <c r="F41" s="52"/>
      <c r="G41" s="141"/>
      <c r="H41" s="52"/>
      <c r="I41" s="60">
        <f>I40*$E40</f>
        <v>0</v>
      </c>
      <c r="J41" s="71">
        <f>J40*$E40</f>
        <v>0</v>
      </c>
      <c r="K41" s="71">
        <f>K40*$E40</f>
        <v>0</v>
      </c>
      <c r="L41" s="71">
        <f>L40*$E40</f>
        <v>0</v>
      </c>
      <c r="M41" s="72">
        <f>M40*$E40</f>
        <v>0</v>
      </c>
      <c r="N41" s="4"/>
      <c r="O41" s="62">
        <f>SUM(I41:M41)</f>
        <v>0</v>
      </c>
      <c r="P41" s="63">
        <f>E40-O41</f>
        <v>0</v>
      </c>
    </row>
    <row r="42" spans="2:16" ht="20.100000000000001" customHeight="1" x14ac:dyDescent="0.25">
      <c r="B42" s="73">
        <v>5</v>
      </c>
      <c r="C42" s="74" t="s">
        <v>44</v>
      </c>
      <c r="D42" s="52"/>
      <c r="E42" s="128"/>
      <c r="F42" s="52"/>
      <c r="G42" s="140" t="e">
        <f>SUM(I42:M42)</f>
        <v>#DIV/0!</v>
      </c>
      <c r="H42" s="52"/>
      <c r="I42" s="53" t="e">
        <f>I43/$E42</f>
        <v>#DIV/0!</v>
      </c>
      <c r="J42" s="54" t="e">
        <f>J43/$E42</f>
        <v>#DIV/0!</v>
      </c>
      <c r="K42" s="55" t="e">
        <f>K43/$E42</f>
        <v>#DIV/0!</v>
      </c>
      <c r="L42" s="55" t="e">
        <f>L43/$E42</f>
        <v>#DIV/0!</v>
      </c>
      <c r="M42" s="55" t="e">
        <f>M43/$E42</f>
        <v>#DIV/0!</v>
      </c>
      <c r="N42" s="4"/>
      <c r="O42" s="56"/>
    </row>
    <row r="43" spans="2:16" ht="20.100000000000001" customHeight="1" x14ac:dyDescent="0.25">
      <c r="B43" s="57"/>
      <c r="C43" s="58"/>
      <c r="D43" s="52"/>
      <c r="E43" s="59"/>
      <c r="F43" s="52"/>
      <c r="G43" s="141"/>
      <c r="H43" s="52"/>
      <c r="I43" s="60">
        <f>I45</f>
        <v>0</v>
      </c>
      <c r="J43" s="60">
        <f>J45</f>
        <v>0</v>
      </c>
      <c r="K43" s="60">
        <f>K45</f>
        <v>0</v>
      </c>
      <c r="L43" s="60">
        <f>L45</f>
        <v>0</v>
      </c>
      <c r="M43" s="61">
        <f>M45</f>
        <v>0</v>
      </c>
      <c r="N43" s="4"/>
      <c r="O43" s="62"/>
    </row>
    <row r="44" spans="2:16" ht="20.100000000000001" customHeight="1" x14ac:dyDescent="0.25">
      <c r="B44" s="75" t="s">
        <v>18</v>
      </c>
      <c r="C44" s="76" t="s">
        <v>45</v>
      </c>
      <c r="D44" s="52"/>
      <c r="E44" s="129"/>
      <c r="F44" s="52"/>
      <c r="G44" s="140">
        <f>SUM(I44:M44)</f>
        <v>0</v>
      </c>
      <c r="H44" s="52"/>
      <c r="I44" s="123"/>
      <c r="J44" s="123"/>
      <c r="K44" s="125"/>
      <c r="L44" s="125"/>
      <c r="M44" s="125"/>
      <c r="N44" s="4"/>
      <c r="O44" s="56"/>
    </row>
    <row r="45" spans="2:16" ht="20.100000000000001" customHeight="1" x14ac:dyDescent="0.25">
      <c r="B45" s="77"/>
      <c r="C45" s="78"/>
      <c r="D45" s="52"/>
      <c r="E45" s="79"/>
      <c r="F45" s="52"/>
      <c r="G45" s="141"/>
      <c r="H45" s="52"/>
      <c r="I45" s="60">
        <f>I44*$E44</f>
        <v>0</v>
      </c>
      <c r="J45" s="71">
        <f>J44*$E44</f>
        <v>0</v>
      </c>
      <c r="K45" s="72">
        <f>K44*$E44</f>
        <v>0</v>
      </c>
      <c r="L45" s="72">
        <f>L44*$E44</f>
        <v>0</v>
      </c>
      <c r="M45" s="72">
        <f>M44*$E44</f>
        <v>0</v>
      </c>
      <c r="N45" s="4"/>
      <c r="O45" s="62">
        <f>SUM(I45:M45)</f>
        <v>0</v>
      </c>
      <c r="P45" s="63">
        <f>E44-O45</f>
        <v>0</v>
      </c>
    </row>
    <row r="46" spans="2:16" ht="20.100000000000001" customHeight="1" x14ac:dyDescent="0.25">
      <c r="B46" s="73">
        <v>6</v>
      </c>
      <c r="C46" s="74" t="s">
        <v>46</v>
      </c>
      <c r="D46" s="52"/>
      <c r="E46" s="128"/>
      <c r="F46" s="52"/>
      <c r="G46" s="140" t="e">
        <f>SUM(I46:M46)</f>
        <v>#DIV/0!</v>
      </c>
      <c r="H46" s="52"/>
      <c r="I46" s="53" t="e">
        <f>I47/$E46</f>
        <v>#DIV/0!</v>
      </c>
      <c r="J46" s="54" t="e">
        <f>J47/$E46</f>
        <v>#DIV/0!</v>
      </c>
      <c r="K46" s="55" t="e">
        <f>K47/$E46</f>
        <v>#DIV/0!</v>
      </c>
      <c r="L46" s="55" t="e">
        <f>L47/$E46</f>
        <v>#DIV/0!</v>
      </c>
      <c r="M46" s="55" t="e">
        <f>M47/$E46</f>
        <v>#DIV/0!</v>
      </c>
      <c r="N46" s="4"/>
      <c r="O46" s="56"/>
    </row>
    <row r="47" spans="2:16" ht="20.100000000000001" customHeight="1" x14ac:dyDescent="0.25">
      <c r="B47" s="57"/>
      <c r="C47" s="58"/>
      <c r="D47" s="52"/>
      <c r="E47" s="59"/>
      <c r="F47" s="52"/>
      <c r="G47" s="141"/>
      <c r="H47" s="52"/>
      <c r="I47" s="60">
        <f>I53</f>
        <v>0</v>
      </c>
      <c r="J47" s="60">
        <f>J53+J51+J49</f>
        <v>0</v>
      </c>
      <c r="K47" s="60">
        <f>K53+K51+K49</f>
        <v>0</v>
      </c>
      <c r="L47" s="60">
        <f>L53+L51+L49</f>
        <v>0</v>
      </c>
      <c r="M47" s="61">
        <f>M53+M51+M49</f>
        <v>0</v>
      </c>
      <c r="N47" s="4"/>
      <c r="O47" s="62"/>
    </row>
    <row r="48" spans="2:16" ht="20.100000000000001" customHeight="1" x14ac:dyDescent="0.25">
      <c r="B48" s="75" t="s">
        <v>19</v>
      </c>
      <c r="C48" s="76" t="s">
        <v>47</v>
      </c>
      <c r="D48" s="52"/>
      <c r="E48" s="129"/>
      <c r="F48" s="52"/>
      <c r="G48" s="140">
        <f>SUM(I48:M48)</f>
        <v>0</v>
      </c>
      <c r="H48" s="52"/>
      <c r="I48" s="123"/>
      <c r="J48" s="123"/>
      <c r="K48" s="125"/>
      <c r="L48" s="125"/>
      <c r="M48" s="125"/>
      <c r="N48" s="4"/>
      <c r="O48" s="56"/>
    </row>
    <row r="49" spans="2:16" ht="20.100000000000001" customHeight="1" x14ac:dyDescent="0.25">
      <c r="B49" s="77"/>
      <c r="C49" s="78"/>
      <c r="D49" s="52"/>
      <c r="E49" s="79"/>
      <c r="F49" s="52"/>
      <c r="G49" s="141"/>
      <c r="H49" s="52"/>
      <c r="I49" s="60">
        <f t="shared" ref="I49:M49" si="0">I48*$E48</f>
        <v>0</v>
      </c>
      <c r="J49" s="71">
        <f t="shared" si="0"/>
        <v>0</v>
      </c>
      <c r="K49" s="72">
        <f t="shared" si="0"/>
        <v>0</v>
      </c>
      <c r="L49" s="72">
        <f t="shared" si="0"/>
        <v>0</v>
      </c>
      <c r="M49" s="72">
        <f t="shared" si="0"/>
        <v>0</v>
      </c>
      <c r="N49" s="4"/>
      <c r="O49" s="62">
        <f>SUM(I49:M49)</f>
        <v>0</v>
      </c>
      <c r="P49" s="63">
        <f>E48-O49</f>
        <v>0</v>
      </c>
    </row>
    <row r="50" spans="2:16" ht="20.100000000000001" customHeight="1" x14ac:dyDescent="0.25">
      <c r="B50" s="75" t="s">
        <v>20</v>
      </c>
      <c r="C50" s="76" t="s">
        <v>48</v>
      </c>
      <c r="D50" s="52"/>
      <c r="E50" s="129"/>
      <c r="F50" s="52"/>
      <c r="G50" s="140">
        <f>SUM(I50:M50)</f>
        <v>0</v>
      </c>
      <c r="H50" s="52"/>
      <c r="I50" s="123"/>
      <c r="J50" s="123"/>
      <c r="K50" s="125"/>
      <c r="L50" s="125"/>
      <c r="M50" s="125"/>
      <c r="N50" s="4"/>
      <c r="O50" s="56"/>
    </row>
    <row r="51" spans="2:16" ht="20.100000000000001" customHeight="1" x14ac:dyDescent="0.25">
      <c r="B51" s="77"/>
      <c r="C51" s="78"/>
      <c r="D51" s="52"/>
      <c r="E51" s="79"/>
      <c r="F51" s="52"/>
      <c r="G51" s="141"/>
      <c r="H51" s="52"/>
      <c r="I51" s="60">
        <f>I50*$E50</f>
        <v>0</v>
      </c>
      <c r="J51" s="71">
        <f>J50*$E50</f>
        <v>0</v>
      </c>
      <c r="K51" s="72">
        <f>K50*$E50</f>
        <v>0</v>
      </c>
      <c r="L51" s="72">
        <f>L50*$E50</f>
        <v>0</v>
      </c>
      <c r="M51" s="72">
        <f>M50*$E50</f>
        <v>0</v>
      </c>
      <c r="N51" s="4"/>
      <c r="O51" s="62">
        <f>SUM(I51:M51)</f>
        <v>0</v>
      </c>
      <c r="P51" s="63">
        <f>E50-O51</f>
        <v>0</v>
      </c>
    </row>
    <row r="52" spans="2:16" ht="20.100000000000001" customHeight="1" x14ac:dyDescent="0.25">
      <c r="B52" s="75" t="s">
        <v>29</v>
      </c>
      <c r="C52" s="76" t="s">
        <v>30</v>
      </c>
      <c r="D52" s="52"/>
      <c r="E52" s="129"/>
      <c r="F52" s="52"/>
      <c r="G52" s="140">
        <f>SUM(I52:M52)</f>
        <v>0</v>
      </c>
      <c r="H52" s="52"/>
      <c r="I52" s="123"/>
      <c r="J52" s="123"/>
      <c r="K52" s="125"/>
      <c r="L52" s="125"/>
      <c r="M52" s="125"/>
      <c r="N52" s="4"/>
      <c r="O52" s="56"/>
    </row>
    <row r="53" spans="2:16" ht="20.100000000000001" customHeight="1" x14ac:dyDescent="0.25">
      <c r="B53" s="77"/>
      <c r="C53" s="78"/>
      <c r="D53" s="52"/>
      <c r="E53" s="79"/>
      <c r="F53" s="52"/>
      <c r="G53" s="141"/>
      <c r="H53" s="52"/>
      <c r="I53" s="60">
        <f>I52*$E52</f>
        <v>0</v>
      </c>
      <c r="J53" s="71">
        <f>J52*$E52</f>
        <v>0</v>
      </c>
      <c r="K53" s="72">
        <f>K52*$E52</f>
        <v>0</v>
      </c>
      <c r="L53" s="72">
        <f>L52*$E52</f>
        <v>0</v>
      </c>
      <c r="M53" s="72">
        <f>M52*$E52</f>
        <v>0</v>
      </c>
      <c r="N53" s="4"/>
      <c r="O53" s="62">
        <f>SUM(I53:M53)</f>
        <v>0</v>
      </c>
      <c r="P53" s="63">
        <f>E52-O53</f>
        <v>0</v>
      </c>
    </row>
    <row r="54" spans="2:16" ht="20.100000000000001" customHeight="1" x14ac:dyDescent="0.25">
      <c r="B54" s="82">
        <v>7</v>
      </c>
      <c r="C54" s="83" t="s">
        <v>49</v>
      </c>
      <c r="D54" s="52"/>
      <c r="E54" s="130"/>
      <c r="F54" s="52"/>
      <c r="G54" s="140" t="e">
        <f>SUM(I54:M54)</f>
        <v>#DIV/0!</v>
      </c>
      <c r="H54" s="52"/>
      <c r="I54" s="53" t="e">
        <f>I55/$E54</f>
        <v>#DIV/0!</v>
      </c>
      <c r="J54" s="54" t="e">
        <f>J55/$E54</f>
        <v>#DIV/0!</v>
      </c>
      <c r="K54" s="55" t="e">
        <f>K55/$E54</f>
        <v>#DIV/0!</v>
      </c>
      <c r="L54" s="55" t="e">
        <f>L55/$E54</f>
        <v>#DIV/0!</v>
      </c>
      <c r="M54" s="55" t="e">
        <f>M55/$E54</f>
        <v>#DIV/0!</v>
      </c>
      <c r="N54" s="4"/>
      <c r="O54" s="56"/>
    </row>
    <row r="55" spans="2:16" ht="20.100000000000001" customHeight="1" thickBot="1" x14ac:dyDescent="0.3">
      <c r="B55" s="84"/>
      <c r="C55" s="85"/>
      <c r="D55" s="52"/>
      <c r="E55" s="86"/>
      <c r="F55" s="52"/>
      <c r="G55" s="141"/>
      <c r="H55" s="52"/>
      <c r="I55" s="131">
        <f>(I17+I19+I29+I33+I43+I47)*[1]PLAN_MOD_SPO!$K$80</f>
        <v>0</v>
      </c>
      <c r="J55" s="131">
        <f>(J17+J19+J29+J33+J43+J47)*[1]PLAN_MOD_SPO!$K$80</f>
        <v>0</v>
      </c>
      <c r="K55" s="131">
        <f>(K17+K19+K29+K33+K43+K47)*[1]PLAN_MOD_SPO!$K$80</f>
        <v>0</v>
      </c>
      <c r="L55" s="131">
        <f>(L17+L19+L29+L33+L43+L47)*[1]PLAN_MOD_SPO!$K$80</f>
        <v>0</v>
      </c>
      <c r="M55" s="132">
        <f>(M17+M19+M29+M33+M43+M47)*[1]PLAN_MOD_SPO!$K$80</f>
        <v>0</v>
      </c>
      <c r="N55" s="4"/>
      <c r="O55" s="62">
        <f>SUM(I55:M55)</f>
        <v>0</v>
      </c>
    </row>
    <row r="56" spans="2:16" x14ac:dyDescent="0.25">
      <c r="B56" s="87"/>
      <c r="C56" s="88"/>
      <c r="E56" s="89"/>
      <c r="M56" s="49"/>
    </row>
    <row r="57" spans="2:16" s="90" customFormat="1" ht="30" customHeight="1" x14ac:dyDescent="0.25">
      <c r="B57" s="138" t="s">
        <v>21</v>
      </c>
      <c r="C57" s="138"/>
      <c r="E57" s="91">
        <f>E16+E18+E28+E32+E42+E46</f>
        <v>0</v>
      </c>
      <c r="G57" s="92">
        <f>SUM(I57:M57)</f>
        <v>0</v>
      </c>
      <c r="I57" s="93">
        <f>I17+I19+I29+I33+I43+I47</f>
        <v>0</v>
      </c>
      <c r="J57" s="93">
        <f>J17+J19+J29+J33+J43+J47</f>
        <v>0</v>
      </c>
      <c r="K57" s="93">
        <f>K17+K19+K29+K33+K43+K47</f>
        <v>0</v>
      </c>
      <c r="L57" s="93">
        <f>L17+L19+L29+L33+L43+L47</f>
        <v>0</v>
      </c>
      <c r="M57" s="93">
        <f>M17+M19+M29+M33+M43+M47</f>
        <v>0</v>
      </c>
      <c r="O57" s="23">
        <f>E57-G57</f>
        <v>0</v>
      </c>
    </row>
    <row r="58" spans="2:16" s="4" customFormat="1" ht="9.9499999999999993" customHeight="1" x14ac:dyDescent="0.25">
      <c r="B58" s="94"/>
      <c r="C58" s="95"/>
      <c r="E58" s="96"/>
      <c r="G58" s="97"/>
      <c r="I58" s="98"/>
      <c r="J58" s="99"/>
      <c r="K58" s="99"/>
      <c r="L58" s="99"/>
      <c r="M58" s="100"/>
      <c r="O58" s="23"/>
    </row>
    <row r="59" spans="2:16" s="101" customFormat="1" ht="30" customHeight="1" x14ac:dyDescent="0.25">
      <c r="B59" s="102" t="s">
        <v>22</v>
      </c>
      <c r="C59" s="133">
        <v>0.28449999999999998</v>
      </c>
      <c r="E59" s="91">
        <f>E57*C59</f>
        <v>0</v>
      </c>
      <c r="G59" s="92">
        <f>SUM(I59:M59)</f>
        <v>0</v>
      </c>
      <c r="I59" s="93">
        <f>I57*$C59</f>
        <v>0</v>
      </c>
      <c r="J59" s="103">
        <f>J57*$C59</f>
        <v>0</v>
      </c>
      <c r="K59" s="103">
        <f>K57*$C59</f>
        <v>0</v>
      </c>
      <c r="L59" s="103">
        <f>L57*$C59</f>
        <v>0</v>
      </c>
      <c r="M59" s="104">
        <f>M57*$C59</f>
        <v>0</v>
      </c>
      <c r="O59" s="23">
        <f>E59-G59</f>
        <v>0</v>
      </c>
    </row>
    <row r="60" spans="2:16" s="4" customFormat="1" ht="9.9499999999999993" customHeight="1" x14ac:dyDescent="0.25">
      <c r="B60" s="94"/>
      <c r="C60" s="95"/>
      <c r="E60" s="96"/>
      <c r="G60" s="105"/>
      <c r="I60" s="98"/>
      <c r="J60" s="99"/>
      <c r="K60" s="99"/>
      <c r="L60" s="99"/>
      <c r="M60" s="100"/>
      <c r="O60" s="23"/>
    </row>
    <row r="61" spans="2:16" s="101" customFormat="1" ht="30" customHeight="1" x14ac:dyDescent="0.25">
      <c r="B61" s="138" t="s">
        <v>28</v>
      </c>
      <c r="C61" s="139"/>
      <c r="E61" s="91">
        <f>E57+E59</f>
        <v>0</v>
      </c>
      <c r="G61" s="92">
        <f>SUM(I61:M61)</f>
        <v>0</v>
      </c>
      <c r="I61" s="93">
        <f>I57+I59</f>
        <v>0</v>
      </c>
      <c r="J61" s="93">
        <f>J57+J59</f>
        <v>0</v>
      </c>
      <c r="K61" s="93">
        <f>K57+K59</f>
        <v>0</v>
      </c>
      <c r="L61" s="93">
        <f>L57+L59</f>
        <v>0</v>
      </c>
      <c r="M61" s="106">
        <f>M57+M59</f>
        <v>0</v>
      </c>
      <c r="O61" s="23">
        <f>E61-G61</f>
        <v>0</v>
      </c>
    </row>
    <row r="62" spans="2:16" ht="30" customHeight="1" x14ac:dyDescent="0.25">
      <c r="B62" s="107"/>
      <c r="C62" s="108"/>
      <c r="E62" s="109"/>
      <c r="G62" s="110"/>
      <c r="I62" s="111"/>
      <c r="J62" s="112"/>
      <c r="K62" s="112"/>
      <c r="L62" s="112"/>
      <c r="M62" s="113"/>
      <c r="O62" s="23"/>
    </row>
    <row r="63" spans="2:16" s="90" customFormat="1" ht="30" customHeight="1" x14ac:dyDescent="0.25">
      <c r="B63" s="138" t="s">
        <v>23</v>
      </c>
      <c r="C63" s="138"/>
      <c r="E63" s="91">
        <f>E54</f>
        <v>0</v>
      </c>
      <c r="G63" s="92">
        <f>SUM(I63:M63)</f>
        <v>0</v>
      </c>
      <c r="I63" s="93">
        <f>I55</f>
        <v>0</v>
      </c>
      <c r="J63" s="93">
        <f>J55</f>
        <v>0</v>
      </c>
      <c r="K63" s="93">
        <f>K55</f>
        <v>0</v>
      </c>
      <c r="L63" s="93">
        <f>L55</f>
        <v>0</v>
      </c>
      <c r="M63" s="93">
        <f>M55</f>
        <v>0</v>
      </c>
      <c r="O63" s="23">
        <f>E63-G63</f>
        <v>0</v>
      </c>
    </row>
    <row r="64" spans="2:16" s="4" customFormat="1" ht="9.9499999999999993" customHeight="1" x14ac:dyDescent="0.25">
      <c r="B64" s="94"/>
      <c r="C64" s="95"/>
      <c r="E64" s="96"/>
      <c r="G64" s="97"/>
      <c r="I64" s="98"/>
      <c r="J64" s="99"/>
      <c r="K64" s="99"/>
      <c r="L64" s="99"/>
      <c r="M64" s="100"/>
      <c r="O64" s="23"/>
    </row>
    <row r="65" spans="2:15" s="101" customFormat="1" ht="30" customHeight="1" x14ac:dyDescent="0.25">
      <c r="B65" s="102" t="s">
        <v>22</v>
      </c>
      <c r="C65" s="133">
        <v>0.28449999999999998</v>
      </c>
      <c r="E65" s="91">
        <f>ROUND(E63*$C65,2)</f>
        <v>0</v>
      </c>
      <c r="G65" s="92">
        <f>SUM(I65:M65)</f>
        <v>0</v>
      </c>
      <c r="I65" s="93">
        <f>I63*$C65</f>
        <v>0</v>
      </c>
      <c r="J65" s="103">
        <f>J63*$C65</f>
        <v>0</v>
      </c>
      <c r="K65" s="103">
        <f>K63*$C65</f>
        <v>0</v>
      </c>
      <c r="L65" s="103">
        <f>L63*$C65</f>
        <v>0</v>
      </c>
      <c r="M65" s="104">
        <f>M63*$C65</f>
        <v>0</v>
      </c>
      <c r="O65" s="23">
        <f>E65-G65</f>
        <v>0</v>
      </c>
    </row>
    <row r="66" spans="2:15" s="4" customFormat="1" ht="9.9499999999999993" customHeight="1" x14ac:dyDescent="0.25">
      <c r="B66" s="94"/>
      <c r="C66" s="95"/>
      <c r="E66" s="96"/>
      <c r="G66" s="105"/>
      <c r="I66" s="98"/>
      <c r="J66" s="99"/>
      <c r="K66" s="99"/>
      <c r="L66" s="99"/>
      <c r="M66" s="100"/>
      <c r="O66" s="23"/>
    </row>
    <row r="67" spans="2:15" s="101" customFormat="1" ht="30" customHeight="1" x14ac:dyDescent="0.25">
      <c r="B67" s="138" t="s">
        <v>50</v>
      </c>
      <c r="C67" s="139"/>
      <c r="E67" s="91">
        <f>E63+E65</f>
        <v>0</v>
      </c>
      <c r="G67" s="92">
        <f>SUM(I67:M67)</f>
        <v>0</v>
      </c>
      <c r="I67" s="93">
        <f>I63+I65</f>
        <v>0</v>
      </c>
      <c r="J67" s="93">
        <f>J63+J65</f>
        <v>0</v>
      </c>
      <c r="K67" s="93">
        <f>K63+K65</f>
        <v>0</v>
      </c>
      <c r="L67" s="93">
        <f>L63+L65</f>
        <v>0</v>
      </c>
      <c r="M67" s="106">
        <f>M63+M65</f>
        <v>0</v>
      </c>
      <c r="O67" s="23">
        <f>E67-G67</f>
        <v>0</v>
      </c>
    </row>
    <row r="68" spans="2:15" ht="30" customHeight="1" x14ac:dyDescent="0.25">
      <c r="B68" s="107"/>
      <c r="C68" s="108"/>
      <c r="E68" s="109"/>
      <c r="G68" s="110"/>
      <c r="I68" s="111"/>
      <c r="J68" s="112"/>
      <c r="K68" s="112"/>
      <c r="L68" s="112"/>
      <c r="M68" s="113"/>
      <c r="O68" s="23"/>
    </row>
    <row r="69" spans="2:15" s="90" customFormat="1" ht="30" customHeight="1" x14ac:dyDescent="0.25">
      <c r="B69" s="138" t="s">
        <v>24</v>
      </c>
      <c r="C69" s="138"/>
      <c r="E69" s="91">
        <f>E57+E63</f>
        <v>0</v>
      </c>
      <c r="G69" s="92">
        <f>SUM(I69:M69)</f>
        <v>0</v>
      </c>
      <c r="I69" s="93">
        <f>I57+I63</f>
        <v>0</v>
      </c>
      <c r="J69" s="93">
        <f>J57+J63</f>
        <v>0</v>
      </c>
      <c r="K69" s="93">
        <f>K57+K63</f>
        <v>0</v>
      </c>
      <c r="L69" s="93">
        <f>L57+L63</f>
        <v>0</v>
      </c>
      <c r="M69" s="93">
        <f>M57+M63</f>
        <v>0</v>
      </c>
      <c r="O69" s="23">
        <f>E69-G69</f>
        <v>0</v>
      </c>
    </row>
    <row r="70" spans="2:15" s="4" customFormat="1" ht="9.9499999999999993" customHeight="1" x14ac:dyDescent="0.25">
      <c r="B70" s="94"/>
      <c r="C70" s="95"/>
      <c r="E70" s="96"/>
      <c r="G70" s="97"/>
      <c r="I70" s="98"/>
      <c r="J70" s="99"/>
      <c r="K70" s="99"/>
      <c r="L70" s="99"/>
      <c r="M70" s="100"/>
      <c r="O70" s="23"/>
    </row>
    <row r="71" spans="2:15" s="101" customFormat="1" ht="30" customHeight="1" x14ac:dyDescent="0.25">
      <c r="B71" s="138" t="s">
        <v>25</v>
      </c>
      <c r="C71" s="138"/>
      <c r="E71" s="91">
        <f>E59+E65</f>
        <v>0</v>
      </c>
      <c r="G71" s="92">
        <f>SUM(I71:M71)</f>
        <v>0</v>
      </c>
      <c r="I71" s="93">
        <f>I59+I65</f>
        <v>0</v>
      </c>
      <c r="J71" s="93">
        <f>J59+J65</f>
        <v>0</v>
      </c>
      <c r="K71" s="93">
        <f>K59+K65</f>
        <v>0</v>
      </c>
      <c r="L71" s="93">
        <f>L59+L65</f>
        <v>0</v>
      </c>
      <c r="M71" s="93">
        <f>M59+M65</f>
        <v>0</v>
      </c>
      <c r="O71" s="23">
        <f>E71-G71</f>
        <v>0</v>
      </c>
    </row>
    <row r="72" spans="2:15" s="4" customFormat="1" ht="9.9499999999999993" customHeight="1" x14ac:dyDescent="0.25">
      <c r="B72" s="94"/>
      <c r="C72" s="95"/>
      <c r="E72" s="96"/>
      <c r="G72" s="105"/>
      <c r="I72" s="98"/>
      <c r="J72" s="99"/>
      <c r="K72" s="99"/>
      <c r="L72" s="99"/>
      <c r="M72" s="100"/>
      <c r="O72" s="23"/>
    </row>
    <row r="73" spans="2:15" s="101" customFormat="1" ht="30" customHeight="1" x14ac:dyDescent="0.25">
      <c r="B73" s="138" t="s">
        <v>26</v>
      </c>
      <c r="C73" s="139"/>
      <c r="E73" s="91">
        <f>E69+E71</f>
        <v>0</v>
      </c>
      <c r="G73" s="92">
        <f>SUM(I73:M73)</f>
        <v>0.01</v>
      </c>
      <c r="I73" s="93">
        <f>I69+I71</f>
        <v>0</v>
      </c>
      <c r="J73" s="93">
        <f>J69+J71</f>
        <v>0</v>
      </c>
      <c r="K73" s="93">
        <f>K69+K71+0.01</f>
        <v>0.01</v>
      </c>
      <c r="L73" s="93">
        <f>L69+L71+0.01</f>
        <v>0.01</v>
      </c>
      <c r="M73" s="93">
        <f>M69+M71-0.01</f>
        <v>-0.01</v>
      </c>
      <c r="O73" s="23">
        <f>E73-G73</f>
        <v>-0.01</v>
      </c>
    </row>
    <row r="74" spans="2:15" s="4" customFormat="1" ht="20.25" customHeight="1" x14ac:dyDescent="0.25">
      <c r="B74" s="114"/>
      <c r="C74" s="115"/>
      <c r="E74" s="116"/>
      <c r="G74" s="101"/>
      <c r="O74" s="23"/>
    </row>
    <row r="75" spans="2:15" s="7" customFormat="1" x14ac:dyDescent="0.25">
      <c r="B75" s="2"/>
      <c r="C75" s="3"/>
      <c r="D75" s="4"/>
      <c r="E75" s="15"/>
      <c r="F75" s="4"/>
      <c r="G75" s="6"/>
      <c r="H75" s="4"/>
      <c r="O75" s="8"/>
    </row>
    <row r="76" spans="2:15" s="7" customFormat="1" x14ac:dyDescent="0.25">
      <c r="B76" s="2"/>
      <c r="C76" s="3"/>
      <c r="D76" s="4"/>
      <c r="E76" s="15"/>
      <c r="F76" s="4"/>
      <c r="G76" s="6"/>
      <c r="H76" s="4"/>
      <c r="O76" s="8"/>
    </row>
    <row r="77" spans="2:15" s="7" customFormat="1" x14ac:dyDescent="0.25">
      <c r="B77" s="2"/>
      <c r="C77" s="3"/>
      <c r="D77" s="4"/>
      <c r="E77" s="15"/>
      <c r="F77" s="4"/>
      <c r="G77" s="6"/>
      <c r="H77" s="4"/>
      <c r="O77" s="8"/>
    </row>
    <row r="78" spans="2:15" s="7" customFormat="1" x14ac:dyDescent="0.25">
      <c r="C78" s="14"/>
      <c r="D78" s="4"/>
      <c r="E78" s="15"/>
      <c r="F78" s="4"/>
      <c r="G78" s="6"/>
      <c r="H78" s="4"/>
      <c r="O78" s="8"/>
    </row>
    <row r="79" spans="2:15" s="7" customFormat="1" x14ac:dyDescent="0.25">
      <c r="B79" s="117"/>
      <c r="C79" s="118"/>
      <c r="D79" s="4"/>
      <c r="E79" s="15"/>
      <c r="F79" s="4"/>
      <c r="G79" s="6"/>
      <c r="H79" s="4"/>
      <c r="O79" s="8"/>
    </row>
    <row r="80" spans="2:15" s="7" customFormat="1" x14ac:dyDescent="0.25">
      <c r="B80" s="117"/>
      <c r="C80" s="118"/>
      <c r="D80" s="4"/>
      <c r="E80" s="15"/>
      <c r="F80" s="4"/>
      <c r="G80" s="6"/>
      <c r="H80" s="4"/>
      <c r="O80" s="8"/>
    </row>
    <row r="87" spans="2:65" s="119" customFormat="1" x14ac:dyDescent="0.25">
      <c r="B87" s="2"/>
      <c r="C87" s="3"/>
      <c r="D87" s="4"/>
      <c r="E87" s="5"/>
      <c r="F87" s="4"/>
      <c r="G87" s="120"/>
      <c r="H87" s="4"/>
      <c r="N87" s="121"/>
      <c r="O87" s="122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</row>
    <row r="88" spans="2:65" s="119" customFormat="1" x14ac:dyDescent="0.25">
      <c r="B88" s="2"/>
      <c r="C88" s="3"/>
      <c r="D88" s="4"/>
      <c r="E88" s="5"/>
      <c r="F88" s="4"/>
      <c r="G88" s="120"/>
      <c r="H88" s="4"/>
      <c r="N88" s="121"/>
      <c r="O88" s="122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</row>
    <row r="89" spans="2:65" s="119" customFormat="1" x14ac:dyDescent="0.25">
      <c r="B89" s="2"/>
      <c r="C89" s="3"/>
      <c r="D89" s="4"/>
      <c r="E89" s="5"/>
      <c r="F89" s="4"/>
      <c r="G89" s="120"/>
      <c r="H89" s="4"/>
      <c r="N89" s="121"/>
      <c r="O89" s="122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</row>
    <row r="90" spans="2:65" s="119" customFormat="1" x14ac:dyDescent="0.25">
      <c r="B90" s="2"/>
      <c r="C90" s="3"/>
      <c r="D90" s="4"/>
      <c r="E90" s="5"/>
      <c r="F90" s="4"/>
      <c r="G90" s="120"/>
      <c r="H90" s="4"/>
      <c r="N90" s="121"/>
      <c r="O90" s="122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</row>
    <row r="91" spans="2:65" s="119" customFormat="1" x14ac:dyDescent="0.25">
      <c r="B91" s="2"/>
      <c r="C91" s="3"/>
      <c r="D91" s="4"/>
      <c r="E91" s="5"/>
      <c r="F91" s="4"/>
      <c r="G91" s="120"/>
      <c r="H91" s="4"/>
      <c r="N91" s="121"/>
      <c r="O91" s="122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</row>
    <row r="92" spans="2:65" s="119" customFormat="1" x14ac:dyDescent="0.25">
      <c r="B92" s="2"/>
      <c r="C92" s="3"/>
      <c r="D92" s="4"/>
      <c r="E92" s="5"/>
      <c r="F92" s="4"/>
      <c r="G92" s="120"/>
      <c r="H92" s="4"/>
      <c r="N92" s="121"/>
      <c r="O92" s="122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</row>
    <row r="93" spans="2:65" s="119" customFormat="1" x14ac:dyDescent="0.25">
      <c r="B93" s="2"/>
      <c r="C93" s="3"/>
      <c r="D93" s="4"/>
      <c r="E93" s="5"/>
      <c r="F93" s="4"/>
      <c r="G93" s="120"/>
      <c r="H93" s="4"/>
      <c r="N93" s="121"/>
      <c r="O93" s="122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</row>
    <row r="94" spans="2:65" s="119" customFormat="1" x14ac:dyDescent="0.25">
      <c r="B94" s="2"/>
      <c r="C94" s="3"/>
      <c r="D94" s="4"/>
      <c r="E94" s="5"/>
      <c r="F94" s="4"/>
      <c r="G94" s="120"/>
      <c r="H94" s="4"/>
      <c r="N94" s="121"/>
      <c r="O94" s="122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</row>
    <row r="95" spans="2:65" s="119" customFormat="1" x14ac:dyDescent="0.25">
      <c r="B95" s="2"/>
      <c r="C95" s="3"/>
      <c r="D95" s="4"/>
      <c r="E95" s="5"/>
      <c r="F95" s="4"/>
      <c r="G95" s="120"/>
      <c r="H95" s="4"/>
      <c r="N95" s="121"/>
      <c r="O95" s="122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</row>
    <row r="96" spans="2:65" s="119" customFormat="1" x14ac:dyDescent="0.25">
      <c r="B96" s="2"/>
      <c r="C96" s="3"/>
      <c r="D96" s="4"/>
      <c r="E96" s="5"/>
      <c r="F96" s="4"/>
      <c r="G96" s="120"/>
      <c r="H96" s="4"/>
      <c r="N96" s="121"/>
      <c r="O96" s="122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</row>
    <row r="97" spans="2:65" s="119" customFormat="1" x14ac:dyDescent="0.25">
      <c r="B97" s="2"/>
      <c r="C97" s="3"/>
      <c r="D97" s="4"/>
      <c r="E97" s="5"/>
      <c r="F97" s="4"/>
      <c r="G97" s="120"/>
      <c r="H97" s="4"/>
      <c r="N97" s="121"/>
      <c r="O97" s="122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</row>
    <row r="98" spans="2:65" s="119" customFormat="1" x14ac:dyDescent="0.25">
      <c r="B98" s="2"/>
      <c r="C98" s="3"/>
      <c r="D98" s="4"/>
      <c r="E98" s="5"/>
      <c r="F98" s="4"/>
      <c r="G98" s="120"/>
      <c r="H98" s="4"/>
      <c r="N98" s="121"/>
      <c r="O98" s="122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</row>
    <row r="99" spans="2:65" s="119" customFormat="1" x14ac:dyDescent="0.25">
      <c r="B99" s="2"/>
      <c r="C99" s="3"/>
      <c r="D99" s="4"/>
      <c r="E99" s="5"/>
      <c r="F99" s="4"/>
      <c r="G99" s="120"/>
      <c r="H99" s="4"/>
      <c r="N99" s="121"/>
      <c r="O99" s="122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</row>
    <row r="100" spans="2:65" s="119" customFormat="1" x14ac:dyDescent="0.25">
      <c r="B100" s="2"/>
      <c r="C100" s="3"/>
      <c r="D100" s="4"/>
      <c r="E100" s="5"/>
      <c r="F100" s="4"/>
      <c r="G100" s="120"/>
      <c r="H100" s="4"/>
      <c r="N100" s="121"/>
      <c r="O100" s="122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</row>
    <row r="101" spans="2:65" s="119" customFormat="1" x14ac:dyDescent="0.25">
      <c r="B101" s="2"/>
      <c r="C101" s="3"/>
      <c r="D101" s="4"/>
      <c r="E101" s="5"/>
      <c r="F101" s="4"/>
      <c r="G101" s="120"/>
      <c r="H101" s="4"/>
      <c r="N101" s="121"/>
      <c r="O101" s="122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</row>
    <row r="102" spans="2:65" s="119" customFormat="1" x14ac:dyDescent="0.25">
      <c r="B102" s="2"/>
      <c r="C102" s="3"/>
      <c r="D102" s="4"/>
      <c r="E102" s="5"/>
      <c r="F102" s="4"/>
      <c r="G102" s="120"/>
      <c r="H102" s="4"/>
      <c r="N102" s="121"/>
      <c r="O102" s="122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</row>
    <row r="103" spans="2:65" s="119" customFormat="1" x14ac:dyDescent="0.25">
      <c r="B103" s="2"/>
      <c r="C103" s="3"/>
      <c r="D103" s="4"/>
      <c r="E103" s="5"/>
      <c r="F103" s="4"/>
      <c r="G103" s="120"/>
      <c r="H103" s="4"/>
      <c r="N103" s="121"/>
      <c r="O103" s="122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</row>
    <row r="104" spans="2:65" s="119" customFormat="1" x14ac:dyDescent="0.25">
      <c r="B104" s="2"/>
      <c r="C104" s="3"/>
      <c r="D104" s="4"/>
      <c r="E104" s="5"/>
      <c r="F104" s="4"/>
      <c r="G104" s="120"/>
      <c r="H104" s="4"/>
      <c r="N104" s="121"/>
      <c r="O104" s="122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</row>
    <row r="105" spans="2:65" s="119" customFormat="1" x14ac:dyDescent="0.25">
      <c r="B105" s="2"/>
      <c r="C105" s="3"/>
      <c r="D105" s="4"/>
      <c r="E105" s="5"/>
      <c r="F105" s="4"/>
      <c r="G105" s="120"/>
      <c r="H105" s="4"/>
      <c r="N105" s="121"/>
      <c r="O105" s="122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</row>
    <row r="106" spans="2:65" s="119" customFormat="1" x14ac:dyDescent="0.25">
      <c r="B106" s="2"/>
      <c r="C106" s="3"/>
      <c r="D106" s="4"/>
      <c r="E106" s="5"/>
      <c r="F106" s="4"/>
      <c r="G106" s="120"/>
      <c r="H106" s="4"/>
      <c r="N106" s="121"/>
      <c r="O106" s="122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</row>
    <row r="107" spans="2:65" s="119" customFormat="1" x14ac:dyDescent="0.25">
      <c r="B107" s="2"/>
      <c r="C107" s="3"/>
      <c r="D107" s="4"/>
      <c r="E107" s="5"/>
      <c r="F107" s="4"/>
      <c r="G107" s="120"/>
      <c r="H107" s="4"/>
      <c r="N107" s="121"/>
      <c r="O107" s="122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</row>
    <row r="108" spans="2:65" s="119" customFormat="1" x14ac:dyDescent="0.25">
      <c r="B108" s="2"/>
      <c r="C108" s="3"/>
      <c r="D108" s="4"/>
      <c r="E108" s="5"/>
      <c r="F108" s="4"/>
      <c r="G108" s="120"/>
      <c r="H108" s="4"/>
      <c r="N108" s="121"/>
      <c r="O108" s="122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</row>
    <row r="109" spans="2:65" s="119" customFormat="1" x14ac:dyDescent="0.25">
      <c r="B109" s="2"/>
      <c r="C109" s="3"/>
      <c r="D109" s="4"/>
      <c r="E109" s="5"/>
      <c r="F109" s="4"/>
      <c r="G109" s="120"/>
      <c r="H109" s="4"/>
      <c r="N109" s="121"/>
      <c r="O109" s="122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</row>
    <row r="110" spans="2:65" s="119" customFormat="1" x14ac:dyDescent="0.25">
      <c r="B110" s="2"/>
      <c r="C110" s="3"/>
      <c r="D110" s="4"/>
      <c r="E110" s="5"/>
      <c r="F110" s="4"/>
      <c r="G110" s="120"/>
      <c r="H110" s="4"/>
      <c r="N110" s="121"/>
      <c r="O110" s="122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</row>
    <row r="111" spans="2:65" s="119" customFormat="1" x14ac:dyDescent="0.25">
      <c r="B111" s="2"/>
      <c r="C111" s="3"/>
      <c r="D111" s="4"/>
      <c r="E111" s="5"/>
      <c r="F111" s="4"/>
      <c r="G111" s="120"/>
      <c r="H111" s="4"/>
      <c r="N111" s="121"/>
      <c r="O111" s="122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</row>
    <row r="112" spans="2:65" s="119" customFormat="1" x14ac:dyDescent="0.25">
      <c r="B112" s="2"/>
      <c r="C112" s="3"/>
      <c r="D112" s="4"/>
      <c r="E112" s="5"/>
      <c r="F112" s="4"/>
      <c r="G112" s="120"/>
      <c r="H112" s="4"/>
      <c r="N112" s="121"/>
      <c r="O112" s="122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</row>
    <row r="113" spans="2:65" s="119" customFormat="1" x14ac:dyDescent="0.25">
      <c r="B113" s="2"/>
      <c r="C113" s="3"/>
      <c r="D113" s="4"/>
      <c r="E113" s="5"/>
      <c r="F113" s="4"/>
      <c r="G113" s="120"/>
      <c r="H113" s="4"/>
      <c r="N113" s="121"/>
      <c r="O113" s="122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</row>
    <row r="114" spans="2:65" s="119" customFormat="1" x14ac:dyDescent="0.25">
      <c r="B114" s="2"/>
      <c r="C114" s="3"/>
      <c r="D114" s="4"/>
      <c r="E114" s="5"/>
      <c r="F114" s="4"/>
      <c r="G114" s="120"/>
      <c r="H114" s="4"/>
      <c r="N114" s="121"/>
      <c r="O114" s="122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</row>
    <row r="115" spans="2:65" s="119" customFormat="1" x14ac:dyDescent="0.25">
      <c r="B115" s="2"/>
      <c r="C115" s="3"/>
      <c r="D115" s="4"/>
      <c r="E115" s="5"/>
      <c r="F115" s="4"/>
      <c r="G115" s="120"/>
      <c r="H115" s="4"/>
      <c r="N115" s="121"/>
      <c r="O115" s="122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</row>
    <row r="116" spans="2:65" s="119" customFormat="1" x14ac:dyDescent="0.25">
      <c r="B116" s="2"/>
      <c r="C116" s="3"/>
      <c r="D116" s="4"/>
      <c r="E116" s="5"/>
      <c r="F116" s="4"/>
      <c r="G116" s="120"/>
      <c r="H116" s="4"/>
      <c r="N116" s="121"/>
      <c r="O116" s="122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</row>
    <row r="117" spans="2:65" s="119" customFormat="1" x14ac:dyDescent="0.25">
      <c r="B117" s="2"/>
      <c r="C117" s="3"/>
      <c r="D117" s="4"/>
      <c r="E117" s="5"/>
      <c r="F117" s="4"/>
      <c r="G117" s="120"/>
      <c r="H117" s="4"/>
      <c r="N117" s="121"/>
      <c r="O117" s="122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</row>
    <row r="118" spans="2:65" s="119" customFormat="1" x14ac:dyDescent="0.25">
      <c r="B118" s="2"/>
      <c r="C118" s="3"/>
      <c r="D118" s="4"/>
      <c r="E118" s="5"/>
      <c r="F118" s="4"/>
      <c r="G118" s="120"/>
      <c r="H118" s="4"/>
      <c r="N118" s="121"/>
      <c r="O118" s="122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</row>
  </sheetData>
  <sheetProtection password="D8BA" sheet="1" objects="1" scenarios="1" selectLockedCells="1"/>
  <mergeCells count="34">
    <mergeCell ref="G26:G27"/>
    <mergeCell ref="B4:M4"/>
    <mergeCell ref="B5:M5"/>
    <mergeCell ref="B6:M6"/>
    <mergeCell ref="B7:M7"/>
    <mergeCell ref="B8:M8"/>
    <mergeCell ref="G10:G14"/>
    <mergeCell ref="I10:M10"/>
    <mergeCell ref="G16:G17"/>
    <mergeCell ref="G18:G19"/>
    <mergeCell ref="G20:G21"/>
    <mergeCell ref="G22:G23"/>
    <mergeCell ref="G24:G25"/>
    <mergeCell ref="G52:G53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B71:C71"/>
    <mergeCell ref="B73:C73"/>
    <mergeCell ref="G54:G55"/>
    <mergeCell ref="B57:C57"/>
    <mergeCell ref="B61:C61"/>
    <mergeCell ref="B63:C63"/>
    <mergeCell ref="B67:C67"/>
    <mergeCell ref="B69:C69"/>
  </mergeCells>
  <conditionalFormatting sqref="I14:J14 L14:M14">
    <cfRule type="cellIs" dxfId="153" priority="164" operator="notEqual">
      <formula>0</formula>
    </cfRule>
    <cfRule type="cellIs" dxfId="152" priority="165" operator="notEqual">
      <formula>0</formula>
    </cfRule>
    <cfRule type="cellIs" dxfId="151" priority="166" operator="equal">
      <formula>0</formula>
    </cfRule>
  </conditionalFormatting>
  <conditionalFormatting sqref="I54:J54 L32:M32 I18:J18 I46:J46 L46:M46 L18:M18">
    <cfRule type="cellIs" dxfId="150" priority="163" stopIfTrue="1" operator="notEqual">
      <formula>0</formula>
    </cfRule>
  </conditionalFormatting>
  <conditionalFormatting sqref="I18:J19 I46:J47 I26:J27 I54:J55 I32:J33 L32:M33 L55:M55 L26:M27 L46:M47 L18:M19">
    <cfRule type="cellIs" dxfId="149" priority="161" operator="equal">
      <formula>0</formula>
    </cfRule>
    <cfRule type="containsErrors" dxfId="148" priority="162">
      <formula>ISERROR(I18)</formula>
    </cfRule>
  </conditionalFormatting>
  <conditionalFormatting sqref="I54:J54 I26:J26 I32:J32 L32:M32 L26:M26">
    <cfRule type="cellIs" dxfId="147" priority="160" stopIfTrue="1" operator="notEqual">
      <formula>0</formula>
    </cfRule>
  </conditionalFormatting>
  <conditionalFormatting sqref="G54:G55 G18:G19 G46:G47 G26:G27">
    <cfRule type="containsErrors" dxfId="146" priority="155">
      <formula>ISERROR(G18)</formula>
    </cfRule>
    <cfRule type="cellIs" dxfId="145" priority="156" operator="greaterThan">
      <formula>100%</formula>
    </cfRule>
    <cfRule type="cellIs" dxfId="144" priority="157" operator="equal">
      <formula>100%</formula>
    </cfRule>
    <cfRule type="cellIs" dxfId="143" priority="158" operator="between">
      <formula>1%</formula>
      <formula>99%</formula>
    </cfRule>
    <cfRule type="cellIs" priority="159" operator="equal">
      <formula>0%</formula>
    </cfRule>
  </conditionalFormatting>
  <conditionalFormatting sqref="I54:J54">
    <cfRule type="cellIs" dxfId="142" priority="154" stopIfTrue="1" operator="notEqual">
      <formula>0</formula>
    </cfRule>
  </conditionalFormatting>
  <conditionalFormatting sqref="L54">
    <cfRule type="cellIs" dxfId="141" priority="153" stopIfTrue="1" operator="notEqual">
      <formula>0</formula>
    </cfRule>
  </conditionalFormatting>
  <conditionalFormatting sqref="L54">
    <cfRule type="cellIs" dxfId="140" priority="151" operator="equal">
      <formula>0</formula>
    </cfRule>
    <cfRule type="containsErrors" dxfId="139" priority="152">
      <formula>ISERROR(L54)</formula>
    </cfRule>
  </conditionalFormatting>
  <conditionalFormatting sqref="L54">
    <cfRule type="cellIs" dxfId="138" priority="150" stopIfTrue="1" operator="notEqual">
      <formula>0</formula>
    </cfRule>
  </conditionalFormatting>
  <conditionalFormatting sqref="L54">
    <cfRule type="cellIs" dxfId="137" priority="149" stopIfTrue="1" operator="notEqual">
      <formula>0</formula>
    </cfRule>
  </conditionalFormatting>
  <conditionalFormatting sqref="M54">
    <cfRule type="cellIs" dxfId="136" priority="148" stopIfTrue="1" operator="notEqual">
      <formula>0</formula>
    </cfRule>
  </conditionalFormatting>
  <conditionalFormatting sqref="M54">
    <cfRule type="cellIs" dxfId="135" priority="146" operator="equal">
      <formula>0</formula>
    </cfRule>
    <cfRule type="containsErrors" dxfId="134" priority="147">
      <formula>ISERROR(M54)</formula>
    </cfRule>
  </conditionalFormatting>
  <conditionalFormatting sqref="M54">
    <cfRule type="cellIs" dxfId="133" priority="145" stopIfTrue="1" operator="notEqual">
      <formula>0</formula>
    </cfRule>
  </conditionalFormatting>
  <conditionalFormatting sqref="M54">
    <cfRule type="cellIs" dxfId="132" priority="144" stopIfTrue="1" operator="notEqual">
      <formula>0</formula>
    </cfRule>
  </conditionalFormatting>
  <conditionalFormatting sqref="G32:G33">
    <cfRule type="containsErrors" dxfId="131" priority="139">
      <formula>ISERROR(G32)</formula>
    </cfRule>
    <cfRule type="cellIs" dxfId="130" priority="140" operator="greaterThan">
      <formula>100%</formula>
    </cfRule>
    <cfRule type="cellIs" dxfId="129" priority="141" operator="equal">
      <formula>100%</formula>
    </cfRule>
    <cfRule type="cellIs" dxfId="128" priority="142" operator="between">
      <formula>1%</formula>
      <formula>99%</formula>
    </cfRule>
    <cfRule type="cellIs" priority="143" operator="equal">
      <formula>0%</formula>
    </cfRule>
  </conditionalFormatting>
  <conditionalFormatting sqref="I32:J32 L32:M32">
    <cfRule type="cellIs" dxfId="127" priority="138" stopIfTrue="1" operator="notEqual">
      <formula>0</formula>
    </cfRule>
  </conditionalFormatting>
  <conditionalFormatting sqref="L32">
    <cfRule type="cellIs" dxfId="126" priority="137" stopIfTrue="1" operator="notEqual">
      <formula>0</formula>
    </cfRule>
  </conditionalFormatting>
  <conditionalFormatting sqref="M32">
    <cfRule type="cellIs" dxfId="125" priority="136" stopIfTrue="1" operator="notEqual">
      <formula>0</formula>
    </cfRule>
  </conditionalFormatting>
  <conditionalFormatting sqref="I16:J16 L16:M16">
    <cfRule type="cellIs" dxfId="124" priority="135" stopIfTrue="1" operator="notEqual">
      <formula>0</formula>
    </cfRule>
  </conditionalFormatting>
  <conditionalFormatting sqref="I16:J17 L16:M17">
    <cfRule type="cellIs" dxfId="123" priority="133" operator="equal">
      <formula>0</formula>
    </cfRule>
    <cfRule type="containsErrors" dxfId="122" priority="134">
      <formula>ISERROR(I16)</formula>
    </cfRule>
  </conditionalFormatting>
  <conditionalFormatting sqref="G16:G17">
    <cfRule type="containsErrors" dxfId="121" priority="128">
      <formula>ISERROR(G16)</formula>
    </cfRule>
    <cfRule type="cellIs" dxfId="120" priority="129" operator="greaterThan">
      <formula>100%</formula>
    </cfRule>
    <cfRule type="cellIs" dxfId="119" priority="130" operator="equal">
      <formula>100%</formula>
    </cfRule>
    <cfRule type="cellIs" dxfId="118" priority="131" operator="between">
      <formula>1%</formula>
      <formula>99%</formula>
    </cfRule>
    <cfRule type="cellIs" priority="132" operator="equal">
      <formula>0%</formula>
    </cfRule>
  </conditionalFormatting>
  <conditionalFormatting sqref="I42:J42 L42:M42">
    <cfRule type="cellIs" dxfId="117" priority="127" stopIfTrue="1" operator="notEqual">
      <formula>0</formula>
    </cfRule>
  </conditionalFormatting>
  <conditionalFormatting sqref="I42:J45 L42:M45">
    <cfRule type="cellIs" dxfId="116" priority="125" operator="equal">
      <formula>0</formula>
    </cfRule>
    <cfRule type="containsErrors" dxfId="115" priority="126">
      <formula>ISERROR(I42)</formula>
    </cfRule>
  </conditionalFormatting>
  <conditionalFormatting sqref="I44:J44 L44:M44">
    <cfRule type="cellIs" dxfId="114" priority="124" stopIfTrue="1" operator="notEqual">
      <formula>0</formula>
    </cfRule>
  </conditionalFormatting>
  <conditionalFormatting sqref="G42:G43">
    <cfRule type="containsErrors" dxfId="113" priority="119">
      <formula>ISERROR(G42)</formula>
    </cfRule>
    <cfRule type="cellIs" dxfId="112" priority="120" operator="greaterThan">
      <formula>100%</formula>
    </cfRule>
    <cfRule type="cellIs" dxfId="111" priority="121" operator="equal">
      <formula>100%</formula>
    </cfRule>
    <cfRule type="cellIs" dxfId="110" priority="122" operator="between">
      <formula>1%</formula>
      <formula>99%</formula>
    </cfRule>
    <cfRule type="cellIs" priority="123" operator="equal">
      <formula>0%</formula>
    </cfRule>
  </conditionalFormatting>
  <conditionalFormatting sqref="G44:G45">
    <cfRule type="containsErrors" dxfId="109" priority="114">
      <formula>ISERROR(G44)</formula>
    </cfRule>
    <cfRule type="cellIs" dxfId="108" priority="115" operator="greaterThan">
      <formula>100%</formula>
    </cfRule>
    <cfRule type="cellIs" dxfId="107" priority="116" operator="equal">
      <formula>100%</formula>
    </cfRule>
    <cfRule type="cellIs" dxfId="106" priority="117" operator="between">
      <formula>1%</formula>
      <formula>99%</formula>
    </cfRule>
    <cfRule type="cellIs" priority="118" operator="equal">
      <formula>0%</formula>
    </cfRule>
  </conditionalFormatting>
  <conditionalFormatting sqref="I52:J52 I53 L52:M53">
    <cfRule type="cellIs" dxfId="105" priority="112" operator="equal">
      <formula>0</formula>
    </cfRule>
    <cfRule type="containsErrors" dxfId="104" priority="113">
      <formula>ISERROR(I52)</formula>
    </cfRule>
  </conditionalFormatting>
  <conditionalFormatting sqref="I52:J52 L52:M52">
    <cfRule type="cellIs" dxfId="103" priority="111" stopIfTrue="1" operator="notEqual">
      <formula>0</formula>
    </cfRule>
  </conditionalFormatting>
  <conditionalFormatting sqref="G52:G53">
    <cfRule type="containsErrors" dxfId="102" priority="106">
      <formula>ISERROR(G52)</formula>
    </cfRule>
    <cfRule type="cellIs" dxfId="101" priority="107" operator="greaterThan">
      <formula>100%</formula>
    </cfRule>
    <cfRule type="cellIs" dxfId="100" priority="108" operator="equal">
      <formula>100%</formula>
    </cfRule>
    <cfRule type="cellIs" dxfId="99" priority="109" operator="between">
      <formula>1%</formula>
      <formula>99%</formula>
    </cfRule>
    <cfRule type="cellIs" priority="110" operator="equal">
      <formula>0%</formula>
    </cfRule>
  </conditionalFormatting>
  <conditionalFormatting sqref="I28 M28">
    <cfRule type="cellIs" dxfId="98" priority="105" stopIfTrue="1" operator="notEqual">
      <formula>0</formula>
    </cfRule>
  </conditionalFormatting>
  <conditionalFormatting sqref="I30:J31 I28:I29 M28:M29 L30:M31">
    <cfRule type="cellIs" dxfId="97" priority="103" operator="equal">
      <formula>0</formula>
    </cfRule>
    <cfRule type="containsErrors" dxfId="96" priority="104">
      <formula>ISERROR(I28)</formula>
    </cfRule>
  </conditionalFormatting>
  <conditionalFormatting sqref="I30:J30 L30:M30">
    <cfRule type="cellIs" dxfId="95" priority="102" stopIfTrue="1" operator="notEqual">
      <formula>0</formula>
    </cfRule>
  </conditionalFormatting>
  <conditionalFormatting sqref="G28:G29">
    <cfRule type="containsErrors" dxfId="94" priority="97">
      <formula>ISERROR(G28)</formula>
    </cfRule>
    <cfRule type="cellIs" dxfId="93" priority="98" operator="greaterThan">
      <formula>100%</formula>
    </cfRule>
    <cfRule type="cellIs" dxfId="92" priority="99" operator="equal">
      <formula>100%</formula>
    </cfRule>
    <cfRule type="cellIs" dxfId="91" priority="100" operator="between">
      <formula>1%</formula>
      <formula>99%</formula>
    </cfRule>
    <cfRule type="cellIs" priority="101" operator="equal">
      <formula>0%</formula>
    </cfRule>
  </conditionalFormatting>
  <conditionalFormatting sqref="G30:G31">
    <cfRule type="containsErrors" dxfId="90" priority="92">
      <formula>ISERROR(G30)</formula>
    </cfRule>
    <cfRule type="cellIs" dxfId="89" priority="93" operator="greaterThan">
      <formula>100%</formula>
    </cfRule>
    <cfRule type="cellIs" dxfId="88" priority="94" operator="equal">
      <formula>100%</formula>
    </cfRule>
    <cfRule type="cellIs" dxfId="87" priority="95" operator="between">
      <formula>1%</formula>
      <formula>99%</formula>
    </cfRule>
    <cfRule type="cellIs" priority="96" operator="equal">
      <formula>0%</formula>
    </cfRule>
  </conditionalFormatting>
  <conditionalFormatting sqref="I20:J25 L20:M25">
    <cfRule type="cellIs" dxfId="86" priority="90" operator="equal">
      <formula>0</formula>
    </cfRule>
    <cfRule type="containsErrors" dxfId="85" priority="91">
      <formula>ISERROR(I20)</formula>
    </cfRule>
  </conditionalFormatting>
  <conditionalFormatting sqref="I20:J20 I22:J22 I24:J24 L24:M24 L22:M22 L20:M20">
    <cfRule type="cellIs" dxfId="84" priority="89" stopIfTrue="1" operator="notEqual">
      <formula>0</formula>
    </cfRule>
  </conditionalFormatting>
  <conditionalFormatting sqref="G20:G25">
    <cfRule type="containsErrors" dxfId="83" priority="84">
      <formula>ISERROR(G20)</formula>
    </cfRule>
    <cfRule type="cellIs" dxfId="82" priority="85" operator="greaterThan">
      <formula>100%</formula>
    </cfRule>
    <cfRule type="cellIs" dxfId="81" priority="86" operator="equal">
      <formula>100%</formula>
    </cfRule>
    <cfRule type="cellIs" dxfId="80" priority="87" operator="between">
      <formula>1%</formula>
      <formula>99%</formula>
    </cfRule>
    <cfRule type="cellIs" priority="88" operator="equal">
      <formula>0%</formula>
    </cfRule>
  </conditionalFormatting>
  <conditionalFormatting sqref="I34:J41 L34:M41">
    <cfRule type="cellIs" dxfId="79" priority="82" operator="equal">
      <formula>0</formula>
    </cfRule>
    <cfRule type="containsErrors" dxfId="78" priority="83">
      <formula>ISERROR(I34)</formula>
    </cfRule>
  </conditionalFormatting>
  <conditionalFormatting sqref="I34:J34 I36:J36 I38:J38 I40:J40 L40:M40 L38:M38 L36:M36 L34:M34">
    <cfRule type="cellIs" dxfId="77" priority="81" stopIfTrue="1" operator="notEqual">
      <formula>0</formula>
    </cfRule>
  </conditionalFormatting>
  <conditionalFormatting sqref="G34:G41">
    <cfRule type="containsErrors" dxfId="76" priority="76">
      <formula>ISERROR(G34)</formula>
    </cfRule>
    <cfRule type="cellIs" dxfId="75" priority="77" operator="greaterThan">
      <formula>100%</formula>
    </cfRule>
    <cfRule type="cellIs" dxfId="74" priority="78" operator="equal">
      <formula>100%</formula>
    </cfRule>
    <cfRule type="cellIs" dxfId="73" priority="79" operator="between">
      <formula>1%</formula>
      <formula>99%</formula>
    </cfRule>
    <cfRule type="cellIs" priority="80" operator="equal">
      <formula>0%</formula>
    </cfRule>
  </conditionalFormatting>
  <conditionalFormatting sqref="I32:J32 L32:M32">
    <cfRule type="cellIs" dxfId="72" priority="75" stopIfTrue="1" operator="notEqual">
      <formula>0</formula>
    </cfRule>
  </conditionalFormatting>
  <conditionalFormatting sqref="L32">
    <cfRule type="cellIs" dxfId="71" priority="74" stopIfTrue="1" operator="notEqual">
      <formula>0</formula>
    </cfRule>
  </conditionalFormatting>
  <conditionalFormatting sqref="L32">
    <cfRule type="cellIs" dxfId="70" priority="73" stopIfTrue="1" operator="notEqual">
      <formula>0</formula>
    </cfRule>
  </conditionalFormatting>
  <conditionalFormatting sqref="I28:J28 L28:M28">
    <cfRule type="cellIs" dxfId="69" priority="72" stopIfTrue="1" operator="notEqual">
      <formula>0</formula>
    </cfRule>
  </conditionalFormatting>
  <conditionalFormatting sqref="I28:J29 L28:M29">
    <cfRule type="cellIs" dxfId="68" priority="70" operator="equal">
      <formula>0</formula>
    </cfRule>
    <cfRule type="containsErrors" dxfId="67" priority="71">
      <formula>ISERROR(I28)</formula>
    </cfRule>
  </conditionalFormatting>
  <conditionalFormatting sqref="I48:J49 L48:M48">
    <cfRule type="cellIs" dxfId="66" priority="68" operator="equal">
      <formula>0</formula>
    </cfRule>
    <cfRule type="containsErrors" dxfId="65" priority="69">
      <formula>ISERROR(I48)</formula>
    </cfRule>
  </conditionalFormatting>
  <conditionalFormatting sqref="I48:J48 L48:M48">
    <cfRule type="cellIs" dxfId="64" priority="67" stopIfTrue="1" operator="notEqual">
      <formula>0</formula>
    </cfRule>
  </conditionalFormatting>
  <conditionalFormatting sqref="G48:G49">
    <cfRule type="containsErrors" dxfId="63" priority="62">
      <formula>ISERROR(G48)</formula>
    </cfRule>
    <cfRule type="cellIs" dxfId="62" priority="63" operator="greaterThan">
      <formula>100%</formula>
    </cfRule>
    <cfRule type="cellIs" dxfId="61" priority="64" operator="equal">
      <formula>100%</formula>
    </cfRule>
    <cfRule type="cellIs" dxfId="60" priority="65" operator="between">
      <formula>1%</formula>
      <formula>99%</formula>
    </cfRule>
    <cfRule type="cellIs" priority="66" operator="equal">
      <formula>0%</formula>
    </cfRule>
  </conditionalFormatting>
  <conditionalFormatting sqref="L49:M49">
    <cfRule type="cellIs" dxfId="59" priority="60" operator="equal">
      <formula>0</formula>
    </cfRule>
    <cfRule type="containsErrors" dxfId="58" priority="61">
      <formula>ISERROR(L49)</formula>
    </cfRule>
  </conditionalFormatting>
  <conditionalFormatting sqref="J53">
    <cfRule type="cellIs" dxfId="57" priority="58" operator="equal">
      <formula>0</formula>
    </cfRule>
    <cfRule type="containsErrors" dxfId="56" priority="59">
      <formula>ISERROR(J53)</formula>
    </cfRule>
  </conditionalFormatting>
  <conditionalFormatting sqref="I50:J50 I51 L50:M51">
    <cfRule type="cellIs" dxfId="55" priority="56" operator="equal">
      <formula>0</formula>
    </cfRule>
    <cfRule type="containsErrors" dxfId="54" priority="57">
      <formula>ISERROR(I50)</formula>
    </cfRule>
  </conditionalFormatting>
  <conditionalFormatting sqref="I50:J50 L50:M50">
    <cfRule type="cellIs" dxfId="53" priority="55" stopIfTrue="1" operator="notEqual">
      <formula>0</formula>
    </cfRule>
  </conditionalFormatting>
  <conditionalFormatting sqref="G50:G51">
    <cfRule type="containsErrors" dxfId="52" priority="50">
      <formula>ISERROR(G50)</formula>
    </cfRule>
    <cfRule type="cellIs" dxfId="51" priority="51" operator="greaterThan">
      <formula>100%</formula>
    </cfRule>
    <cfRule type="cellIs" dxfId="50" priority="52" operator="equal">
      <formula>100%</formula>
    </cfRule>
    <cfRule type="cellIs" dxfId="49" priority="53" operator="between">
      <formula>1%</formula>
      <formula>99%</formula>
    </cfRule>
    <cfRule type="cellIs" priority="54" operator="equal">
      <formula>0%</formula>
    </cfRule>
  </conditionalFormatting>
  <conditionalFormatting sqref="J51">
    <cfRule type="cellIs" dxfId="48" priority="48" operator="equal">
      <formula>0</formula>
    </cfRule>
    <cfRule type="containsErrors" dxfId="47" priority="49">
      <formula>ISERROR(J51)</formula>
    </cfRule>
  </conditionalFormatting>
  <conditionalFormatting sqref="K14">
    <cfRule type="cellIs" dxfId="46" priority="45" operator="notEqual">
      <formula>0</formula>
    </cfRule>
    <cfRule type="cellIs" dxfId="45" priority="46" operator="notEqual">
      <formula>0</formula>
    </cfRule>
    <cfRule type="cellIs" dxfId="44" priority="47" operator="equal">
      <formula>0</formula>
    </cfRule>
  </conditionalFormatting>
  <conditionalFormatting sqref="K32 K46 K18">
    <cfRule type="cellIs" dxfId="43" priority="44" stopIfTrue="1" operator="notEqual">
      <formula>0</formula>
    </cfRule>
  </conditionalFormatting>
  <conditionalFormatting sqref="K32:K33 K55 K26:K27 K46:K47 K18:K19">
    <cfRule type="cellIs" dxfId="42" priority="42" operator="equal">
      <formula>0</formula>
    </cfRule>
    <cfRule type="containsErrors" dxfId="41" priority="43">
      <formula>ISERROR(K18)</formula>
    </cfRule>
  </conditionalFormatting>
  <conditionalFormatting sqref="K32 K26">
    <cfRule type="cellIs" dxfId="40" priority="41" stopIfTrue="1" operator="notEqual">
      <formula>0</formula>
    </cfRule>
  </conditionalFormatting>
  <conditionalFormatting sqref="K54">
    <cfRule type="cellIs" dxfId="39" priority="40" stopIfTrue="1" operator="notEqual">
      <formula>0</formula>
    </cfRule>
  </conditionalFormatting>
  <conditionalFormatting sqref="K54">
    <cfRule type="cellIs" dxfId="38" priority="38" operator="equal">
      <formula>0</formula>
    </cfRule>
    <cfRule type="containsErrors" dxfId="37" priority="39">
      <formula>ISERROR(K54)</formula>
    </cfRule>
  </conditionalFormatting>
  <conditionalFormatting sqref="K54">
    <cfRule type="cellIs" dxfId="36" priority="37" stopIfTrue="1" operator="notEqual">
      <formula>0</formula>
    </cfRule>
  </conditionalFormatting>
  <conditionalFormatting sqref="K54">
    <cfRule type="cellIs" dxfId="35" priority="36" stopIfTrue="1" operator="notEqual">
      <formula>0</formula>
    </cfRule>
  </conditionalFormatting>
  <conditionalFormatting sqref="K32">
    <cfRule type="cellIs" dxfId="34" priority="35" stopIfTrue="1" operator="notEqual">
      <formula>0</formula>
    </cfRule>
  </conditionalFormatting>
  <conditionalFormatting sqref="K32">
    <cfRule type="cellIs" dxfId="33" priority="34" stopIfTrue="1" operator="notEqual">
      <formula>0</formula>
    </cfRule>
  </conditionalFormatting>
  <conditionalFormatting sqref="K16">
    <cfRule type="cellIs" dxfId="32" priority="33" stopIfTrue="1" operator="notEqual">
      <formula>0</formula>
    </cfRule>
  </conditionalFormatting>
  <conditionalFormatting sqref="K16:K17">
    <cfRule type="cellIs" dxfId="31" priority="31" operator="equal">
      <formula>0</formula>
    </cfRule>
    <cfRule type="containsErrors" dxfId="30" priority="32">
      <formula>ISERROR(K16)</formula>
    </cfRule>
  </conditionalFormatting>
  <conditionalFormatting sqref="K42">
    <cfRule type="cellIs" dxfId="29" priority="30" stopIfTrue="1" operator="notEqual">
      <formula>0</formula>
    </cfRule>
  </conditionalFormatting>
  <conditionalFormatting sqref="K42:K45">
    <cfRule type="cellIs" dxfId="28" priority="28" operator="equal">
      <formula>0</formula>
    </cfRule>
    <cfRule type="containsErrors" dxfId="27" priority="29">
      <formula>ISERROR(K42)</formula>
    </cfRule>
  </conditionalFormatting>
  <conditionalFormatting sqref="K44">
    <cfRule type="cellIs" dxfId="26" priority="27" stopIfTrue="1" operator="notEqual">
      <formula>0</formula>
    </cfRule>
  </conditionalFormatting>
  <conditionalFormatting sqref="K52:K53">
    <cfRule type="cellIs" dxfId="25" priority="25" operator="equal">
      <formula>0</formula>
    </cfRule>
    <cfRule type="containsErrors" dxfId="24" priority="26">
      <formula>ISERROR(K52)</formula>
    </cfRule>
  </conditionalFormatting>
  <conditionalFormatting sqref="K52">
    <cfRule type="cellIs" dxfId="23" priority="24" stopIfTrue="1" operator="notEqual">
      <formula>0</formula>
    </cfRule>
  </conditionalFormatting>
  <conditionalFormatting sqref="K30:K31">
    <cfRule type="cellIs" dxfId="22" priority="22" operator="equal">
      <formula>0</formula>
    </cfRule>
    <cfRule type="containsErrors" dxfId="21" priority="23">
      <formula>ISERROR(K30)</formula>
    </cfRule>
  </conditionalFormatting>
  <conditionalFormatting sqref="K30">
    <cfRule type="cellIs" dxfId="20" priority="21" stopIfTrue="1" operator="notEqual">
      <formula>0</formula>
    </cfRule>
  </conditionalFormatting>
  <conditionalFormatting sqref="K20:K25">
    <cfRule type="cellIs" dxfId="19" priority="19" operator="equal">
      <formula>0</formula>
    </cfRule>
    <cfRule type="containsErrors" dxfId="18" priority="20">
      <formula>ISERROR(K20)</formula>
    </cfRule>
  </conditionalFormatting>
  <conditionalFormatting sqref="K24 K22 K20">
    <cfRule type="cellIs" dxfId="17" priority="18" stopIfTrue="1" operator="notEqual">
      <formula>0</formula>
    </cfRule>
  </conditionalFormatting>
  <conditionalFormatting sqref="K34:K41">
    <cfRule type="cellIs" dxfId="16" priority="16" operator="equal">
      <formula>0</formula>
    </cfRule>
    <cfRule type="containsErrors" dxfId="15" priority="17">
      <formula>ISERROR(K34)</formula>
    </cfRule>
  </conditionalFormatting>
  <conditionalFormatting sqref="K40 K38 K36 K34">
    <cfRule type="cellIs" dxfId="14" priority="15" stopIfTrue="1" operator="notEqual">
      <formula>0</formula>
    </cfRule>
  </conditionalFormatting>
  <conditionalFormatting sqref="K32">
    <cfRule type="cellIs" dxfId="13" priority="14" stopIfTrue="1" operator="notEqual">
      <formula>0</formula>
    </cfRule>
  </conditionalFormatting>
  <conditionalFormatting sqref="K32">
    <cfRule type="cellIs" dxfId="12" priority="13" stopIfTrue="1" operator="notEqual">
      <formula>0</formula>
    </cfRule>
  </conditionalFormatting>
  <conditionalFormatting sqref="K32">
    <cfRule type="cellIs" dxfId="11" priority="12" stopIfTrue="1" operator="notEqual">
      <formula>0</formula>
    </cfRule>
  </conditionalFormatting>
  <conditionalFormatting sqref="K28">
    <cfRule type="cellIs" dxfId="10" priority="11" stopIfTrue="1" operator="notEqual">
      <formula>0</formula>
    </cfRule>
  </conditionalFormatting>
  <conditionalFormatting sqref="K28:K29">
    <cfRule type="cellIs" dxfId="9" priority="9" operator="equal">
      <formula>0</formula>
    </cfRule>
    <cfRule type="containsErrors" dxfId="8" priority="10">
      <formula>ISERROR(K28)</formula>
    </cfRule>
  </conditionalFormatting>
  <conditionalFormatting sqref="K48">
    <cfRule type="cellIs" dxfId="7" priority="7" operator="equal">
      <formula>0</formula>
    </cfRule>
    <cfRule type="containsErrors" dxfId="6" priority="8">
      <formula>ISERROR(K48)</formula>
    </cfRule>
  </conditionalFormatting>
  <conditionalFormatting sqref="K48">
    <cfRule type="cellIs" dxfId="5" priority="6" stopIfTrue="1" operator="notEqual">
      <formula>0</formula>
    </cfRule>
  </conditionalFormatting>
  <conditionalFormatting sqref="K49">
    <cfRule type="cellIs" dxfId="4" priority="4" operator="equal">
      <formula>0</formula>
    </cfRule>
    <cfRule type="containsErrors" dxfId="3" priority="5">
      <formula>ISERROR(K49)</formula>
    </cfRule>
  </conditionalFormatting>
  <conditionalFormatting sqref="K50:K51">
    <cfRule type="cellIs" dxfId="2" priority="2" operator="equal">
      <formula>0</formula>
    </cfRule>
    <cfRule type="containsErrors" dxfId="1" priority="3">
      <formula>ISERROR(K50)</formula>
    </cfRule>
  </conditionalFormatting>
  <conditionalFormatting sqref="K50">
    <cfRule type="cellIs" dxfId="0" priority="1" stopIfTrue="1" operator="notEqual">
      <formula>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ufabc</dc:creator>
  <cp:lastModifiedBy>ufabc</cp:lastModifiedBy>
  <cp:lastPrinted>2021-08-30T17:02:48Z</cp:lastPrinted>
  <dcterms:created xsi:type="dcterms:W3CDTF">2021-08-20T12:57:29Z</dcterms:created>
  <dcterms:modified xsi:type="dcterms:W3CDTF">2021-09-02T18:02:49Z</dcterms:modified>
</cp:coreProperties>
</file>