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30" yWindow="2625" windowWidth="9795" windowHeight="7110"/>
  </bookViews>
  <sheets>
    <sheet name="Modelo Planilha" sheetId="12" r:id="rId1"/>
  </sheets>
  <definedNames>
    <definedName name="_xlnm._FilterDatabase" localSheetId="0" hidden="1">'Modelo Planilha'!$A$12:$P$97</definedName>
    <definedName name="_SE2">#REF!</definedName>
    <definedName name="_xlnm.Extract">#REF!</definedName>
    <definedName name="_xlnm.Print_Area" localSheetId="0">'Modelo Planilha'!$A$1:$P$117</definedName>
    <definedName name="aux">#REF!</definedName>
    <definedName name="_xlnm.Database">#REF!</definedName>
    <definedName name="çl">#REF!</definedName>
    <definedName name="_xlnm.Criteria">#REF!</definedName>
    <definedName name="dasd">#REF!</definedName>
    <definedName name="DRE">#REF!</definedName>
    <definedName name="DRI">#REF!</definedName>
    <definedName name="dsad">#REF!</definedName>
    <definedName name="_xlnm.Recorder">#REF!</definedName>
    <definedName name="OAE">#REF!</definedName>
    <definedName name="PAV">#REF!</definedName>
    <definedName name="PRE">#REF!</definedName>
    <definedName name="REV">#REF!</definedName>
    <definedName name="SEG">#REF!</definedName>
    <definedName name="SIH">#REF!</definedName>
    <definedName name="SIV">#REF!</definedName>
    <definedName name="_xlnm.Print_Titles" localSheetId="0">'Modelo Planilha'!$1:$12</definedName>
    <definedName name="TRP">#REF!</definedName>
  </definedNames>
  <calcPr calcId="145621"/>
  <fileRecoveryPr autoRecover="0"/>
</workbook>
</file>

<file path=xl/calcChain.xml><?xml version="1.0" encoding="utf-8"?>
<calcChain xmlns="http://schemas.openxmlformats.org/spreadsheetml/2006/main">
  <c r="H15" i="12" l="1"/>
  <c r="K15" i="12"/>
  <c r="L15" i="12"/>
  <c r="M15" i="12"/>
  <c r="N15" i="12"/>
  <c r="H16" i="12"/>
  <c r="N16" i="12" s="1"/>
  <c r="K16" i="12"/>
  <c r="L16" i="12"/>
  <c r="M16" i="12"/>
  <c r="H17" i="12"/>
  <c r="N17" i="12" s="1"/>
  <c r="K17" i="12"/>
  <c r="L17" i="12"/>
  <c r="M17" i="12"/>
  <c r="H18" i="12"/>
  <c r="N18" i="12" s="1"/>
  <c r="K18" i="12"/>
  <c r="L18" i="12"/>
  <c r="M18" i="12"/>
  <c r="H23" i="12"/>
  <c r="N23" i="12" s="1"/>
  <c r="K23" i="12"/>
  <c r="L23" i="12"/>
  <c r="M23" i="12"/>
  <c r="H24" i="12"/>
  <c r="N24" i="12" s="1"/>
  <c r="K24" i="12"/>
  <c r="L24" i="12"/>
  <c r="M24" i="12"/>
  <c r="H25" i="12"/>
  <c r="N25" i="12" s="1"/>
  <c r="K25" i="12"/>
  <c r="L25" i="12"/>
  <c r="M25" i="12"/>
  <c r="H26" i="12"/>
  <c r="N26" i="12" s="1"/>
  <c r="K26" i="12"/>
  <c r="L26" i="12"/>
  <c r="M26" i="12"/>
  <c r="H27" i="12"/>
  <c r="N27" i="12" s="1"/>
  <c r="K27" i="12"/>
  <c r="L27" i="12"/>
  <c r="M27" i="12"/>
  <c r="H28" i="12"/>
  <c r="K28" i="12"/>
  <c r="L28" i="12"/>
  <c r="M28" i="12"/>
  <c r="N28" i="12"/>
  <c r="H29" i="12"/>
  <c r="N29" i="12" s="1"/>
  <c r="K29" i="12"/>
  <c r="L29" i="12"/>
  <c r="M29" i="12"/>
  <c r="H30" i="12"/>
  <c r="N30" i="12" s="1"/>
  <c r="K30" i="12"/>
  <c r="L30" i="12"/>
  <c r="M30" i="12"/>
  <c r="H31" i="12"/>
  <c r="N31" i="12" s="1"/>
  <c r="K31" i="12"/>
  <c r="L31" i="12"/>
  <c r="M31" i="12"/>
  <c r="H32" i="12"/>
  <c r="N32" i="12" s="1"/>
  <c r="K32" i="12"/>
  <c r="L32" i="12"/>
  <c r="M32" i="12"/>
  <c r="H33" i="12"/>
  <c r="K33" i="12"/>
  <c r="L33" i="12"/>
  <c r="M33" i="12"/>
  <c r="N33" i="12"/>
  <c r="H34" i="12"/>
  <c r="N34" i="12" s="1"/>
  <c r="K34" i="12"/>
  <c r="L34" i="12"/>
  <c r="M34" i="12"/>
  <c r="H35" i="12"/>
  <c r="N35" i="12" s="1"/>
  <c r="K35" i="12"/>
  <c r="L35" i="12"/>
  <c r="M35" i="12"/>
  <c r="H36" i="12"/>
  <c r="N36" i="12" s="1"/>
  <c r="K36" i="12"/>
  <c r="L36" i="12"/>
  <c r="M36" i="12"/>
  <c r="H37" i="12"/>
  <c r="N37" i="12" s="1"/>
  <c r="K37" i="12"/>
  <c r="L37" i="12"/>
  <c r="M37" i="12"/>
  <c r="H38" i="12"/>
  <c r="N38" i="12" s="1"/>
  <c r="K38" i="12"/>
  <c r="L38" i="12"/>
  <c r="M38" i="12"/>
  <c r="H39" i="12"/>
  <c r="N39" i="12" s="1"/>
  <c r="K39" i="12"/>
  <c r="L39" i="12"/>
  <c r="M39" i="12"/>
  <c r="H40" i="12"/>
  <c r="N40" i="12" s="1"/>
  <c r="K40" i="12"/>
  <c r="L40" i="12"/>
  <c r="M40" i="12"/>
  <c r="H41" i="12"/>
  <c r="K41" i="12"/>
  <c r="L41" i="12"/>
  <c r="M41" i="12"/>
  <c r="N41" i="12"/>
  <c r="H42" i="12"/>
  <c r="N42" i="12" s="1"/>
  <c r="K42" i="12"/>
  <c r="L42" i="12"/>
  <c r="M42" i="12"/>
  <c r="H43" i="12"/>
  <c r="N43" i="12" s="1"/>
  <c r="K43" i="12"/>
  <c r="L43" i="12"/>
  <c r="M43" i="12"/>
  <c r="H44" i="12"/>
  <c r="K44" i="12"/>
  <c r="L44" i="12"/>
  <c r="M44" i="12"/>
  <c r="N44" i="12"/>
  <c r="H45" i="12"/>
  <c r="N45" i="12" s="1"/>
  <c r="K45" i="12"/>
  <c r="L45" i="12"/>
  <c r="M45" i="12"/>
  <c r="H46" i="12"/>
  <c r="N46" i="12" s="1"/>
  <c r="K46" i="12"/>
  <c r="L46" i="12"/>
  <c r="M46" i="12"/>
  <c r="H47" i="12"/>
  <c r="N47" i="12" s="1"/>
  <c r="K47" i="12"/>
  <c r="L47" i="12"/>
  <c r="M47" i="12"/>
  <c r="H48" i="12"/>
  <c r="N48" i="12" s="1"/>
  <c r="K48" i="12"/>
  <c r="L48" i="12"/>
  <c r="M48" i="12"/>
  <c r="H51" i="12"/>
  <c r="N51" i="12" s="1"/>
  <c r="K51" i="12"/>
  <c r="L51" i="12"/>
  <c r="M51" i="12"/>
  <c r="H52" i="12"/>
  <c r="N52" i="12" s="1"/>
  <c r="K52" i="12"/>
  <c r="L52" i="12"/>
  <c r="M52" i="12"/>
  <c r="H53" i="12"/>
  <c r="K53" i="12"/>
  <c r="L53" i="12"/>
  <c r="M53" i="12"/>
  <c r="N53" i="12"/>
  <c r="H54" i="12"/>
  <c r="N54" i="12" s="1"/>
  <c r="K54" i="12"/>
  <c r="L54" i="12"/>
  <c r="M54" i="12"/>
  <c r="H55" i="12"/>
  <c r="K55" i="12"/>
  <c r="L55" i="12"/>
  <c r="M55" i="12"/>
  <c r="N55" i="12"/>
  <c r="H56" i="12"/>
  <c r="N56" i="12" s="1"/>
  <c r="K56" i="12"/>
  <c r="L56" i="12"/>
  <c r="M56" i="12"/>
  <c r="H57" i="12"/>
  <c r="K57" i="12"/>
  <c r="L57" i="12"/>
  <c r="M57" i="12"/>
  <c r="N57" i="12"/>
  <c r="H60" i="12"/>
  <c r="N60" i="12" s="1"/>
  <c r="K60" i="12"/>
  <c r="L60" i="12"/>
  <c r="M60" i="12"/>
  <c r="H61" i="12"/>
  <c r="K61" i="12"/>
  <c r="L61" i="12"/>
  <c r="M61" i="12"/>
  <c r="N61" i="12"/>
  <c r="H62" i="12"/>
  <c r="N62" i="12" s="1"/>
  <c r="K62" i="12"/>
  <c r="L62" i="12"/>
  <c r="M62" i="12"/>
  <c r="H63" i="12"/>
  <c r="K63" i="12"/>
  <c r="L63" i="12"/>
  <c r="M63" i="12"/>
  <c r="N63" i="12"/>
  <c r="H64" i="12"/>
  <c r="N64" i="12" s="1"/>
  <c r="K64" i="12"/>
  <c r="L64" i="12"/>
  <c r="M64" i="12"/>
  <c r="H65" i="12"/>
  <c r="K65" i="12"/>
  <c r="L65" i="12"/>
  <c r="M65" i="12"/>
  <c r="N65" i="12"/>
  <c r="H70" i="12"/>
  <c r="N70" i="12" s="1"/>
  <c r="K70" i="12"/>
  <c r="L70" i="12"/>
  <c r="M70" i="12"/>
  <c r="H71" i="12"/>
  <c r="K71" i="12"/>
  <c r="L71" i="12"/>
  <c r="M71" i="12"/>
  <c r="N71" i="12"/>
  <c r="H74" i="12"/>
  <c r="N74" i="12" s="1"/>
  <c r="K74" i="12"/>
  <c r="L74" i="12"/>
  <c r="M74" i="12"/>
  <c r="H75" i="12"/>
  <c r="K75" i="12"/>
  <c r="L75" i="12"/>
  <c r="M75" i="12"/>
  <c r="N75" i="12"/>
  <c r="H76" i="12"/>
  <c r="N76" i="12" s="1"/>
  <c r="K76" i="12"/>
  <c r="L76" i="12"/>
  <c r="M76" i="12"/>
  <c r="H79" i="12"/>
  <c r="K79" i="12"/>
  <c r="L79" i="12"/>
  <c r="M79" i="12"/>
  <c r="N79" i="12"/>
  <c r="H80" i="12"/>
  <c r="N80" i="12" s="1"/>
  <c r="K80" i="12"/>
  <c r="L80" i="12"/>
  <c r="M80" i="12"/>
  <c r="H81" i="12"/>
  <c r="K81" i="12"/>
  <c r="L81" i="12"/>
  <c r="M81" i="12"/>
  <c r="N81" i="12"/>
  <c r="H82" i="12"/>
  <c r="N82" i="12" s="1"/>
  <c r="K82" i="12"/>
  <c r="L82" i="12"/>
  <c r="M82" i="12"/>
  <c r="H85" i="12"/>
  <c r="K85" i="12"/>
  <c r="L85" i="12"/>
  <c r="M85" i="12"/>
  <c r="N85" i="12"/>
  <c r="H86" i="12"/>
  <c r="N86" i="12" s="1"/>
  <c r="K86" i="12"/>
  <c r="L86" i="12"/>
  <c r="M86" i="12"/>
  <c r="H87" i="12"/>
  <c r="K87" i="12"/>
  <c r="L87" i="12"/>
  <c r="M87" i="12"/>
  <c r="N87" i="12"/>
  <c r="H88" i="12"/>
  <c r="N88" i="12" s="1"/>
  <c r="K88" i="12"/>
  <c r="L88" i="12"/>
  <c r="M88" i="12"/>
  <c r="H89" i="12"/>
  <c r="K89" i="12"/>
  <c r="L89" i="12"/>
  <c r="M89" i="12"/>
  <c r="N89" i="12"/>
  <c r="H90" i="12"/>
  <c r="N90" i="12" s="1"/>
  <c r="K90" i="12"/>
  <c r="L90" i="12"/>
  <c r="M90" i="12"/>
  <c r="H91" i="12"/>
  <c r="K91" i="12"/>
  <c r="L91" i="12"/>
  <c r="M91" i="12"/>
  <c r="N91" i="12"/>
  <c r="H92" i="12"/>
  <c r="N92" i="12" s="1"/>
  <c r="K92" i="12"/>
  <c r="L92" i="12"/>
  <c r="M92" i="12"/>
  <c r="H93" i="12"/>
  <c r="N93" i="12" s="1"/>
  <c r="K93" i="12"/>
  <c r="L93" i="12"/>
  <c r="M93" i="12"/>
  <c r="H94" i="12"/>
  <c r="N94" i="12" s="1"/>
  <c r="K94" i="12"/>
  <c r="L94" i="12"/>
  <c r="M94" i="12"/>
  <c r="H97" i="12"/>
  <c r="N97" i="12" s="1"/>
  <c r="K97" i="12"/>
  <c r="L97" i="12"/>
  <c r="M97" i="12"/>
  <c r="H100" i="12"/>
  <c r="N100" i="12" s="1"/>
  <c r="K100" i="12"/>
  <c r="L100" i="12"/>
  <c r="M100" i="12"/>
  <c r="H101" i="12"/>
  <c r="K101" i="12"/>
  <c r="L101" i="12"/>
  <c r="M101" i="12"/>
  <c r="N101" i="12"/>
  <c r="H102" i="12"/>
  <c r="N102" i="12" s="1"/>
  <c r="K102" i="12"/>
  <c r="L102" i="12"/>
  <c r="M102" i="12"/>
  <c r="H105" i="12"/>
  <c r="N105" i="12" s="1"/>
  <c r="K105" i="12"/>
  <c r="L105" i="12"/>
  <c r="M105" i="12"/>
  <c r="H106" i="12"/>
  <c r="N106" i="12" s="1"/>
  <c r="K106" i="12"/>
  <c r="L106" i="12"/>
  <c r="M106" i="12"/>
  <c r="H107" i="12"/>
  <c r="K107" i="12"/>
  <c r="L107" i="12"/>
  <c r="M107" i="12"/>
  <c r="N107" i="12"/>
  <c r="H108" i="12"/>
  <c r="N108" i="12" s="1"/>
  <c r="K108" i="12"/>
  <c r="L108" i="12"/>
  <c r="M108" i="12"/>
  <c r="H109" i="12"/>
  <c r="K109" i="12"/>
  <c r="L109" i="12"/>
  <c r="M109" i="12"/>
  <c r="N109" i="12"/>
  <c r="H110" i="12"/>
  <c r="N110" i="12" s="1"/>
  <c r="K110" i="12"/>
  <c r="L110" i="12"/>
  <c r="M110" i="12"/>
  <c r="H111" i="12"/>
  <c r="N111" i="12" s="1"/>
  <c r="K111" i="12"/>
  <c r="L111" i="12"/>
  <c r="M111" i="12"/>
  <c r="N95" i="12" l="1"/>
  <c r="N103" i="12"/>
  <c r="N83" i="12"/>
  <c r="N49" i="12"/>
  <c r="N98" i="12"/>
  <c r="N77" i="12"/>
  <c r="N72" i="12"/>
  <c r="N68" i="12"/>
  <c r="N58" i="12"/>
  <c r="N21" i="12"/>
  <c r="N13" i="12"/>
  <c r="N66" i="12" l="1"/>
  <c r="N19" i="12"/>
  <c r="J113" i="12" s="1"/>
  <c r="O26" i="12" l="1"/>
  <c r="O109" i="12"/>
  <c r="O52" i="12"/>
  <c r="O86" i="12"/>
  <c r="O40" i="12"/>
  <c r="O111" i="12"/>
  <c r="O81" i="12"/>
  <c r="O55" i="12"/>
  <c r="O36" i="12"/>
  <c r="O23" i="12"/>
  <c r="O62" i="12"/>
  <c r="O87" i="12"/>
  <c r="O41" i="12"/>
  <c r="O92" i="12"/>
  <c r="O71" i="12"/>
  <c r="O47" i="12"/>
  <c r="O38" i="12"/>
  <c r="O29" i="12"/>
  <c r="O42" i="12"/>
  <c r="O89" i="12"/>
  <c r="O17" i="12"/>
  <c r="O74" i="12"/>
  <c r="O32" i="12"/>
  <c r="O110" i="12"/>
  <c r="O80" i="12"/>
  <c r="O54" i="12"/>
  <c r="O108" i="12"/>
  <c r="O53" i="12"/>
  <c r="O75" i="12"/>
  <c r="O97" i="12"/>
  <c r="O95" i="12" s="1"/>
  <c r="O70" i="12"/>
  <c r="O68" i="12" s="1"/>
  <c r="O37" i="12"/>
  <c r="O79" i="12"/>
  <c r="O60" i="12"/>
  <c r="O91" i="12"/>
  <c r="O44" i="12"/>
  <c r="O88" i="12"/>
  <c r="O61" i="12"/>
  <c r="O94" i="12"/>
  <c r="O57" i="12"/>
  <c r="O31" i="12"/>
  <c r="O34" i="12"/>
  <c r="O63" i="12"/>
  <c r="O102" i="12"/>
  <c r="O48" i="12"/>
  <c r="O101" i="12"/>
  <c r="O90" i="12"/>
  <c r="O64" i="12"/>
  <c r="O43" i="12"/>
  <c r="O27" i="12"/>
  <c r="O76" i="12"/>
  <c r="O105" i="12"/>
  <c r="O51" i="12"/>
  <c r="O100" i="12"/>
  <c r="O93" i="12"/>
  <c r="O56" i="12"/>
  <c r="O39" i="12"/>
  <c r="O30" i="12"/>
  <c r="O35" i="12"/>
  <c r="O33" i="12"/>
  <c r="O85" i="12"/>
  <c r="O46" i="12"/>
  <c r="O24" i="12"/>
  <c r="O18" i="12"/>
  <c r="O106" i="12"/>
  <c r="O25" i="12"/>
  <c r="O65" i="12"/>
  <c r="O28" i="12"/>
  <c r="O107" i="12"/>
  <c r="O16" i="12"/>
  <c r="O82" i="12"/>
  <c r="O45" i="12"/>
  <c r="O15" i="12"/>
  <c r="J114" i="12"/>
  <c r="J115" i="12" s="1"/>
  <c r="O103" i="12" l="1"/>
  <c r="O98" i="12"/>
  <c r="O58" i="12"/>
  <c r="O72" i="12"/>
  <c r="O21" i="12"/>
  <c r="O13" i="12"/>
  <c r="O83" i="12"/>
  <c r="O49" i="12"/>
  <c r="O77" i="12"/>
  <c r="O19" i="12" l="1"/>
  <c r="O66" i="12"/>
  <c r="O113" i="12" l="1"/>
</calcChain>
</file>

<file path=xl/sharedStrings.xml><?xml version="1.0" encoding="utf-8"?>
<sst xmlns="http://schemas.openxmlformats.org/spreadsheetml/2006/main" count="262" uniqueCount="188">
  <si>
    <t>TOTAL GERAL</t>
  </si>
  <si>
    <t>%</t>
  </si>
  <si>
    <t>MATERIAL</t>
  </si>
  <si>
    <t>un</t>
  </si>
  <si>
    <t>ITEM</t>
  </si>
  <si>
    <t>TOTAL</t>
  </si>
  <si>
    <t>CUSTOS UNITÁRIOS                                                          (R$)</t>
  </si>
  <si>
    <t>UNID.</t>
  </si>
  <si>
    <t>2.1</t>
  </si>
  <si>
    <t>2.2</t>
  </si>
  <si>
    <t>2.1.1</t>
  </si>
  <si>
    <t>3.1</t>
  </si>
  <si>
    <t>3.2</t>
  </si>
  <si>
    <t>3.3</t>
  </si>
  <si>
    <t>3.4</t>
  </si>
  <si>
    <t>4.1</t>
  </si>
  <si>
    <t>2.1.2</t>
  </si>
  <si>
    <t>2.1.3</t>
  </si>
  <si>
    <t>2.2.1</t>
  </si>
  <si>
    <t>2.2.2</t>
  </si>
  <si>
    <t>DESCRIÇÃO DOS SERVIÇOS</t>
  </si>
  <si>
    <t>1.1</t>
  </si>
  <si>
    <t>1.2</t>
  </si>
  <si>
    <t>1.3</t>
  </si>
  <si>
    <t>FUNDAÇÃO UNIVERSIDADE FEDERAL DO ABC</t>
  </si>
  <si>
    <t>MINISTÉRIO DA EDUCAÇÃO</t>
  </si>
  <si>
    <t>QUANTIDADE</t>
  </si>
  <si>
    <t>MDO</t>
  </si>
  <si>
    <t>EQUIP.</t>
  </si>
  <si>
    <t>6.1</t>
  </si>
  <si>
    <t>BDI</t>
  </si>
  <si>
    <t>SUPERINTENDÊNCIA DE OBRAS</t>
  </si>
  <si>
    <t>5.1</t>
  </si>
  <si>
    <t>5.2</t>
  </si>
  <si>
    <t>5.3</t>
  </si>
  <si>
    <t>ANEXO XIII - MODELO PLANILHA DE PREÇOS</t>
  </si>
  <si>
    <t>SERVIÇOS PRELIMINARES</t>
  </si>
  <si>
    <t>1.4</t>
  </si>
  <si>
    <t>Mobilização</t>
  </si>
  <si>
    <t>Seguros de Obra e Terceiros</t>
  </si>
  <si>
    <t>INSTALAÇÃO AR CONDICIONADO</t>
  </si>
  <si>
    <t>LISTA DE MATERIAL (NOVOS)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</si>
  <si>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</si>
  <si>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</si>
  <si>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</si>
  <si>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</si>
  <si>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</si>
  <si>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</si>
  <si>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</si>
  <si>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</si>
  <si>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</si>
  <si>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</si>
  <si>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</si>
  <si>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</si>
  <si>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</si>
  <si>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</si>
  <si>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</si>
  <si>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</si>
  <si>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</si>
  <si>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</si>
  <si>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</si>
  <si>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</si>
  <si>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</si>
  <si>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</si>
  <si>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</si>
  <si>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UNIDADE EVAPORADORA TIPO BUILT-IN (NOVOS)</t>
  </si>
  <si>
    <t>2.2.3</t>
  </si>
  <si>
    <t>2.2.4</t>
  </si>
  <si>
    <t>2.2.5</t>
  </si>
  <si>
    <t>2.2.6</t>
  </si>
  <si>
    <t>2.2.7</t>
  </si>
  <si>
    <t>2.3</t>
  </si>
  <si>
    <t>VENTILADOR (NOVOS)</t>
  </si>
  <si>
    <t>2.3.1</t>
  </si>
  <si>
    <t>2.3.2</t>
  </si>
  <si>
    <t>2.3.3</t>
  </si>
  <si>
    <t>2.3.4</t>
  </si>
  <si>
    <t>2.3.5</t>
  </si>
  <si>
    <t>2.3.6</t>
  </si>
  <si>
    <t>DUTOS</t>
  </si>
  <si>
    <t>REDE DE DUTOS INSUFLAMENTO (NOVOS)</t>
  </si>
  <si>
    <t>3.1.1</t>
  </si>
  <si>
    <t>3.1.2</t>
  </si>
  <si>
    <t>3.2.1</t>
  </si>
  <si>
    <t>3.2.2</t>
  </si>
  <si>
    <t>3.2.3</t>
  </si>
  <si>
    <t>3.3.1</t>
  </si>
  <si>
    <t>3.3.2</t>
  </si>
  <si>
    <t>3.3.3</t>
  </si>
  <si>
    <t>3.3.4</t>
  </si>
  <si>
    <t>REDE DE DUTOS EXAUSTÃO (NOVOS)</t>
  </si>
  <si>
    <t>LINHA FRIGORIGENA (NOVOS)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</si>
  <si>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</si>
  <si>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</si>
  <si>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</si>
  <si>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</si>
  <si>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</si>
  <si>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</si>
  <si>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</si>
  <si>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</si>
  <si>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</si>
  <si>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</si>
  <si>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OUTROS SERVIÇOS</t>
  </si>
  <si>
    <t>SERVIÇOS DE APOIO CIVIL, HIDRÁULICO E ELÉTRICO</t>
  </si>
  <si>
    <t>6.2</t>
  </si>
  <si>
    <t>6.3</t>
  </si>
  <si>
    <t>6.4</t>
  </si>
  <si>
    <t>6.5</t>
  </si>
  <si>
    <t>6.6</t>
  </si>
  <si>
    <t>6.7</t>
  </si>
  <si>
    <t>SUBTOTAL 1 - itens 1 a 6</t>
  </si>
  <si>
    <t>SUBTOTAL 1 - itens 1 a 6 com BDI sugerido de 20,00%</t>
  </si>
  <si>
    <t>Processo nº. 23006.000664/2017-71</t>
  </si>
  <si>
    <t>Canteiro de Obras</t>
  </si>
  <si>
    <t xml:space="preserve">Documentação </t>
  </si>
  <si>
    <t>DAMPER DE REGULAGEM COM LAMINAS OPOSTAS MOD. JN-B - FABR.: TROX - TAM.: 20,0X18,0cm</t>
  </si>
  <si>
    <t>DAMPER DE REGULAGEM COM LAMINAS OPOSTAS MOD. RL-B - FABR.: TROX - TAM.: 20,0X20,5cm</t>
  </si>
  <si>
    <t>DAMPER DE REGULAGEM COM LAMINAS OPOSTAS MOD. RL-B - FABR.: TROX - TAM.: 30,0X20,5cm</t>
  </si>
  <si>
    <t>DAMPER DE REGULAGEM COM LAMINAS OPOSTAS MOD. JN-B - FABR.: TROX - TAM.: 40,0X34,5cm</t>
  </si>
  <si>
    <t>DAMPER DE REGULAGEM COM LAMINAS OPOSTAS MOD. JN-B - FABR.: TROX - TAM.: 60,0X18,0cm</t>
  </si>
  <si>
    <t>DAMPER DE REGULAGEM COM LAMINAS OPOSTAS MOD. JN-B - FABR.: TROX - TAM.: 60,0X34,5cm</t>
  </si>
  <si>
    <t>DAMPER DE REGULAGEM COM LAMINAS OPOSTAS MOD. JN-B - FABR.: TROX - TAM.: 60,0X67,5cm</t>
  </si>
  <si>
    <t>DAMPER DE SOBRE PRESSÃO - MODELO: KUL-E - FABRICAÇÃO: TROX  - TAM.: 39,7X31,5cm</t>
  </si>
  <si>
    <t>DAMPER DE SOBRE PRESSÃO - MODELO: KUL-E - FABRICAÇÃO: TROX  - TAM.: 49,7X31,5cm</t>
  </si>
  <si>
    <t>DAMPER DE SOBRE PRESSÃO - MODELO: KUL-E - FABRICAÇÃO: TROX  - TAM.: 59,7X31,5cm</t>
  </si>
  <si>
    <t>DAMPER DE SOBRE PRESSÃO - MODELO: KUL-E - FABRICAÇÃO: TROX  - TAM.: 59,7X59,7cm</t>
  </si>
  <si>
    <t>GRELHA DE INSUFLAMENTO DUPLA DEFLEXÃO COM REGISTRO MOD. VAT-DG - FABR.: TROX - TAM.: 22,5X12,5cm</t>
  </si>
  <si>
    <t>GRELHA DE INSUFLAMENTO DUPLA DEFLEXÃO COM REGISTRO MOD. VAT-DG - FABR.: TROX - TAM.: 42,5X12,5cm</t>
  </si>
  <si>
    <t>GRELHA DE INSUFLAMENTO DUPLA DEFLEXÃO COM REGISTRO MOD. VAT-DG - FABR.: TROX - TAM.: 42,5X16,5cm</t>
  </si>
  <si>
    <t>GRELHA DE INSUFLAMENTO DUPLA DEFLEXÃO COM REGISTRO MOD. VAT-DG - FABR.: TROX - TAM.: 52,2X12,5cm</t>
  </si>
  <si>
    <t>GRELHA DE INSUFLAMENTO DUPLA DEFLEXÃO COM REGISTRO MOD. VAT-DG - FABR.: TROX - TAM.: 82,2X16,5cm</t>
  </si>
  <si>
    <t>GRELHA DE INSUFLAMENTO DUPLA DEFLEXÃO COM REGISTRO MOD. VAT-DG - FABR.: TROX - TAM.: 122,5X16,5cm</t>
  </si>
  <si>
    <t>GRELHA DE RETORNO C/ REGISTRO MOD. AT-AG - FABR.: TROX - TAM.: 32,5X22,5cm</t>
  </si>
  <si>
    <t>GRELHA DE RETORNO C/ REGISTRO MOD. AT-AG - FABR.: TROX - TAM.: 42,5X22,5cm</t>
  </si>
  <si>
    <t>GRELHA DE RETORNO C/ REGISTRO MOD. AT-AG - FABR.: TROX - TAM.: 42,5X32,5cm</t>
  </si>
  <si>
    <t>GRELHA DE RETORNO C/ REGISTRO MOD. AT-AG - FABR.: TROX - TAM.: 82,5X32,5cm</t>
  </si>
  <si>
    <t>GRELHA DE RETORNO C/ REGISTRO MOD. AT-AG - FABR.: TROX - TAM.: 82,5X42,5cm</t>
  </si>
  <si>
    <t>VENEZIANA PARA TOMADA OU DESCARGA DO AR MOD. AWK - FABR.: TROX - TAM.: 39,7X29,7cm</t>
  </si>
  <si>
    <t>VENEZIANA PARA TOMADA OU DESCARGA DO AR MOD. AWK - FABR.: TROX - TAM.: 49,7X29,7cm</t>
  </si>
  <si>
    <t>VENEZIANA PARA TOMADA OU DESCARGA DO AR MOD. AWK - FABR.: TROX - TAM.: 59,7X29,7cm</t>
  </si>
  <si>
    <t>VENEZIANA PARA TOMADA OU DESCARGA DO AR MOD. AWK - FABR.: TROX - TAM.: 59,7X59,7cm</t>
  </si>
  <si>
    <t>UNIDADE EVAPORADORA TIPO VRV - FABR. HITACHI / CAP. EFETIVA: 2,3 kW - MOD. RPI0,8FSN2 - CONSUMO ELÉTRICO: 0,12kW/0,60A / TENSÃO:220V/1F/60Hz</t>
  </si>
  <si>
    <t>UNIDADE EVAPORADORA TIPO VRV - FABR. HITACHI / CAP. EFETIVA: 2,9 kW - MOD. RPI1,0FSN2 - CONSUMO ELÉTRICO: 0,12kW/0,60A / TENSÃO:220V/1F/60Hz</t>
  </si>
  <si>
    <t>UNIDADE EVAPORADORA TIPO VRV - FABR. HITACHI / CAP. EFETIVA: 4,1 kW - MOD. RPI1,5FSN2 - CONSUMO ELÉTRICO: 0,16kW/0,80A / TENSÃO:220V/1F/60Hz</t>
  </si>
  <si>
    <t>UNIDADE EVAPORADORA TIPO VRV - FABR. HITACHI / CAP. EFETIVA: 7,3 kW - MOD. RPI2,5FSN2 - CONSUMO ELÉTRICO: 0,16kW/0,80A / TENSÃO:220V/1F/60Hz</t>
  </si>
  <si>
    <t>UNIDADE EVAPORADORA TIPO VRV - FABR. HITACHI / CAP. EFETIVA: 8,3 kW - MOD. RPI3,0FSN2 - CONSUMO ELÉTRICO: 0,26kW/1,20A / TENSÃO:220V/1F/60Hz</t>
  </si>
  <si>
    <t>UNIDADE EVAPORADORA TIPO VRV - FABR. HITACHI / CAP. EFETIVA: 11,6 kW - MOD. RPI4,0FSN2 - CONSUMO ELÉTRICO: 0,32kW/1,50A / TENSÃO:220V/1F/60Hz</t>
  </si>
  <si>
    <t>UNIDADE EVAPORADORA TIPO VRV - FABR. HITACHI / CAP. EFETIVA: 14,5 kW - MOD. RPI5,0FSN2 - CONSUMO ELÉTRICO: 0,49kW/2,30A / TENSÃO:220V/1F/60Hz</t>
  </si>
  <si>
    <t>CAIXA DE VENTILAÇÃO C/ GABINETE E FILTRO CLASSE "F5" - VAZÃO: 1600m3/h - PE: 40mmCA MOD. CSD - 200 -CONSUMO ELÉTRICO: 0,75cv - 220/3F/60Hz - FABR: PROJELMEC</t>
  </si>
  <si>
    <t>CAIXA DE VENTILAÇÃO C/ GABINETE E FILTRO CLASSE "F5" - VAZÃO: 1855m3/h - PE: 40mmCA MOD. CSD - 200 -CONSUMO ELÉTRICO: 0,75cv - 220/3F/60Hz - FABR: PROJELMEC</t>
  </si>
  <si>
    <t>VENTILADOR CENTR. SIMPLES ASPIRAÇÃO EM FIBRA DE VIDRO P/ VAZÃO 1260m3/h - MOD. AMF-300-4 - P.E.: 40mmCA - CONSUMO ELÉTRICO: 1,0cv  - 220/3F/60Hz - FABR: MOTOVENT</t>
  </si>
  <si>
    <t>VENTILADOR CENTR. SIMPLES ASPIRAÇÃO EM FIBRA DE VIDRO P/ VAZÃO 2898m3/h - MOD. AMF-350-4 - P.E.: 40mmCA - CONSUMO ELÉTRICO: 1,5cv  - 220/3F/60Hz - FABR: MOTOVENT</t>
  </si>
  <si>
    <t>VENTILADOR CENTR. SIMPLES ASPIRAÇÃO EM FIBRA DE VIDRO P/ VAZÃO 3915m3/h - MOD. AMF-400-4 - P.E.: 40mmCA - CONSUMO ELÉTRICO: 3,0cv  - 220/3F/60Hz - FABR: MOTOVENT</t>
  </si>
  <si>
    <t>VENTILADOR CENTR. SIMPLES ASPIRAÇÃO EM FIBRA DE VIDRO P/ VAZÃO 5400m3/h - MOD. AMF-450-4 - P.E.: 40mmCA - CONSUMO ELÉTRICO: 5,00cv  - 220/3F/60Hz - FABR: MOTOVENT</t>
  </si>
  <si>
    <t>DUTO GIROVAL 52,9X20 (PINTADO E MASSEADO COM TODOS ACESSÓRIOS E PEÇAS ESPECIAIS)</t>
  </si>
  <si>
    <t>m</t>
  </si>
  <si>
    <t>DUTO GIROVAL 69,0X20 (PINTADO E MASSEADO COM TODOS ACESSÓRIOS E PEÇAS ESPECIAIS)</t>
  </si>
  <si>
    <t>REDE DE DUTOS AR EXTERNO (NOVOS)</t>
  </si>
  <si>
    <t>CHAPA DE AÇO GALVANIZADA #26 (TIPO "TDC" INSTALADA E PINTADA COM ESMALTE)</t>
  </si>
  <si>
    <t>kg</t>
  </si>
  <si>
    <t>CHAPA DE AÇO GALVANIZADA #24 (TIPO "TDC" INSTALADA E PINTADA COM ESMALTE)</t>
  </si>
  <si>
    <t>CHAPA DE AÇO GALVANIZADA #20 (TIPO "TDC" INSTALADA E PINTADA COM ESMALTE)</t>
  </si>
  <si>
    <t>DUTO DE PLÁSTICO RIGÍDO TIPO "PVC" Ø20</t>
  </si>
  <si>
    <t>DUTO DE PLÁSTICO RIGÍDO TIPO "PVC" Ø25</t>
  </si>
  <si>
    <t>DUTO DE PLÁSTICO RIGÍDO TIPO "PVC" Ø30</t>
  </si>
  <si>
    <t>DUTO DE PLÁSTICO RIGÍDO TIPO "PVC" Ø35</t>
  </si>
  <si>
    <t>TUBO DE COBRE DIÂM. 1/4" - C/ CONEXÕES E PINTURA DE PROTEÇÃO ISOLADA COM ESPUMA ELAST. E 50mm ALUM. LISO</t>
  </si>
  <si>
    <t>TUBO DE COBRE DIÂM. 3/8" - C/ CONEXÕES E PINTURA DE PROTEÇÃO ISOLADA COM ESPUMA ELAST. E 50mm ALUM. LISO</t>
  </si>
  <si>
    <t>TUBO DE COBRE DIÂM. 1/2" - C/ CONEXÕES E PINTURA DE PROTEÇÃO ISOLADA COM ESPUMA ELAST. E 50mm ALUM. LISO</t>
  </si>
  <si>
    <t>TUBO DE COBRE DIÂM. 5/8" - C/ CONEXÕES E PINTURA DE PROTEÇÃO ISOLADA COM ESPUMA ELAST. E 50mm ALUM. LISO</t>
  </si>
  <si>
    <t>TUBO DE COBRE DIÂM. 3/4" - C/ CONEXÕES E PINTURA DE PROTEÇÃO ISOLADA COM ESPUMA ELAST. E 50mm ALUM. LISO</t>
  </si>
  <si>
    <t>TUBO DE COBRE DIÂM. 7/8" - C/ CONEXÕES E PINTURA DE PROTEÇÃO ISOLADA COM ESPUMA ELAST. E 50mm ALUM. LISO</t>
  </si>
  <si>
    <t>TUBO DE COBRE DIÂM. 1" - C/ CONEXÕES E PINTURA DE PROTEÇÃO ISOLADA COM ESPUMA ELAST. E 50mm ALUM. LISO</t>
  </si>
  <si>
    <t>TUBO DE COBRE DIÂM. 1.1/8" - C/ CONEXÕES E PINTURA DE PROTEÇÃO ISOLADA COM ESPUMA ELAST. E 50mm ALUM. LISO</t>
  </si>
  <si>
    <t>TUBO DE COBRE DIÂM. 1.1/4" - C/ CONEXÕES E PINTURA DE PROTEÇÃO ISOLADA COM ESPUMA ELAST. E 50mm ALUM. LISO</t>
  </si>
  <si>
    <t>TUBO DE COBRE DIÂM. 1.3/8" - C/ CONEXÕES E PINTURA DE PROTEÇÃO ISOLADA COM ESPUMA ELAST. E 50mm ALUM. LISO</t>
  </si>
  <si>
    <t>UNIDADE CONDENSADORA TIPO VRV - FABR. HITACHI / CAP. EFETIVA: 90,0 kW -MOD. RAS32FSNMB - CONSUMO ELÉTRICO: 28,22kW/109,0A / TENSÃO:220V/3F/60Hz</t>
  </si>
  <si>
    <t>TRANSPORTE VERTICAL DOS EQUIPAMENTOS INCLUINDO SEGURO</t>
  </si>
  <si>
    <t>TRANSPORTE HORIZONTAL DOS EQUIPAMENTOS ATÉ A POSIÇÃO INDICADA EM PROJETO</t>
  </si>
  <si>
    <t xml:space="preserve">PROJETO EXECUTIVO E DOCUMENTAÇÃO TÉCNICA - AS BUILT </t>
  </si>
  <si>
    <t>EXECUTAR TODOS OS SERVIÇOS DE ADEQUAÇÃO/RELOCAÇÃO DE INSTALAÇÕES EXISTENTES, SOBRETUDO: TUBULAÇÃO DE GÁS, ELETRODUTO, REDE DE DUTOS,ILUMINAÇÃO, ELETROCALHAS, QUE INTERFEREM COM O PROJETO PROPOSTO</t>
  </si>
  <si>
    <t>EXECUTAR SUPORTES METALICOS PARA OS EQUIPAMENTOS E INSTALAÇÕES , GALVANIZADOS A FOGO: CONDICIONADORES, VENTILADORES, TUBULAÇÕES E REDE DE DUTOS, PINTADOS COM  FUNDO E ACABAMENTO EM ESMALTE</t>
  </si>
  <si>
    <t>EXECUÇÃO DE PONTOS DE FORÇA PARA OS QUADROS ELÉTRICOS DE FORÇA E COMANDO DE TODOS OS EQUIPAMENTOS FORNECIDOS, VIDE PROJETO ESPECÍFICO</t>
  </si>
  <si>
    <t xml:space="preserve">EXECUÇÃO REFORÇO NA LAJE, NOS FUROS DE TRANSPASSE DOS DUTOS </t>
  </si>
  <si>
    <t>EXCUÇÃO DE QUADROS ELÉTRICOS DE FORÇA E COMANDO</t>
  </si>
  <si>
    <t xml:space="preserve">EXECUÇÃO DE DEMOLIÇÃO, BOTA-FORA, E REQUADRAMENTO PARA FURAÇÃO EM ALVENARIA </t>
  </si>
  <si>
    <t>EXECUTAR SUPORTES E ACRÉSCIMO DE ACESSÓRIOS</t>
  </si>
  <si>
    <t>UNID. COND.  TIPO VRV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</si>
</sst>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%"/>
    <numFmt numFmtId="167" formatCode="#,##0.00000"/>
    <numFmt numFmtId="168" formatCode="_-* #,##0.0000_-;\-* #,##0.0000_-;_-* &quot;-&quot;??_-;_-@_-"/>
    <numFmt numFmtId="169" formatCode="_-* #,##0.0000000_-;\-* #,##0.0000000_-;_-* &quot;-&quot;?????_-;_-@_-"/>
    <numFmt numFmtId="170" formatCode="_([$€]* #,##0.00_);_([$€]* \(#,##0.00\);_([$€]* &quot;-&quot;??_);_(@_)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宋体"/>
      <charset val="134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mediumGray">
        <fgColor indexed="42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9"/>
      </bottom>
      <diagonal/>
    </border>
    <border>
      <left style="medium">
        <color indexed="9"/>
      </left>
      <right/>
      <top style="medium">
        <color indexed="64"/>
      </top>
      <bottom style="medium">
        <color indexed="9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3" fillId="7" borderId="0" applyNumberFormat="0" applyBorder="0" applyAlignment="0" applyProtection="0"/>
    <xf numFmtId="0" fontId="14" fillId="23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5" fillId="9" borderId="0" applyNumberFormat="0" applyBorder="0" applyAlignment="0" applyProtection="0"/>
    <xf numFmtId="0" fontId="16" fillId="25" borderId="37" applyNumberFormat="0" applyAlignment="0" applyProtection="0"/>
    <xf numFmtId="0" fontId="17" fillId="26" borderId="38" applyNumberFormat="0" applyAlignment="0" applyProtection="0"/>
    <xf numFmtId="0" fontId="4" fillId="0" borderId="0" applyFont="0" applyFill="0" applyProtection="0">
      <alignment vertical="top"/>
    </xf>
    <xf numFmtId="0" fontId="4" fillId="0" borderId="0" applyFont="0" applyFill="0" applyProtection="0">
      <alignment vertical="top"/>
    </xf>
    <xf numFmtId="0" fontId="4" fillId="0" borderId="0" applyFont="0" applyFill="0" applyProtection="0">
      <alignment vertical="top"/>
    </xf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4" fillId="0" borderId="0" applyFont="0" applyFill="0" applyProtection="0">
      <alignment vertical="top"/>
    </xf>
    <xf numFmtId="2" fontId="4" fillId="0" borderId="0" applyFont="0" applyFill="0" applyProtection="0">
      <alignment vertical="top"/>
    </xf>
    <xf numFmtId="2" fontId="4" fillId="0" borderId="0" applyFont="0" applyFill="0" applyProtection="0">
      <alignment vertical="top"/>
    </xf>
    <xf numFmtId="0" fontId="19" fillId="10" borderId="0" applyNumberFormat="0" applyBorder="0" applyAlignment="0" applyProtection="0"/>
    <xf numFmtId="0" fontId="4" fillId="0" borderId="0" applyNumberFormat="0" applyFont="0" applyFill="0" applyProtection="0">
      <alignment vertical="top"/>
    </xf>
    <xf numFmtId="0" fontId="4" fillId="0" borderId="0" applyNumberFormat="0" applyFont="0" applyFill="0" applyProtection="0">
      <alignment vertical="top"/>
    </xf>
    <xf numFmtId="0" fontId="20" fillId="0" borderId="39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37" applyNumberFormat="0" applyAlignment="0" applyProtection="0"/>
    <xf numFmtId="0" fontId="22" fillId="0" borderId="40" applyNumberFormat="0" applyFill="0" applyAlignment="0" applyProtection="0"/>
    <xf numFmtId="4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2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8" borderId="41" applyNumberFormat="0" applyFont="0" applyAlignment="0" applyProtection="0"/>
    <xf numFmtId="0" fontId="4" fillId="28" borderId="41" applyNumberFormat="0" applyFont="0" applyAlignment="0" applyProtection="0"/>
    <xf numFmtId="0" fontId="24" fillId="25" borderId="42" applyNumberFormat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0">
    <xf numFmtId="0" fontId="0" fillId="0" borderId="0" xfId="0"/>
    <xf numFmtId="0" fontId="8" fillId="0" borderId="0" xfId="0" applyFont="1" applyAlignment="1" applyProtection="1">
      <alignment horizontal="right" vertical="top"/>
    </xf>
    <xf numFmtId="164" fontId="10" fillId="0" borderId="0" xfId="18" applyFont="1" applyAlignment="1" applyProtection="1">
      <alignment horizontal="left" vertical="top"/>
    </xf>
    <xf numFmtId="165" fontId="8" fillId="0" borderId="0" xfId="1" applyNumberFormat="1" applyFont="1" applyAlignment="1" applyProtection="1">
      <alignment vertical="top"/>
    </xf>
    <xf numFmtId="164" fontId="8" fillId="0" borderId="0" xfId="18" applyFont="1" applyAlignment="1" applyProtection="1">
      <alignment horizontal="center" vertical="top"/>
    </xf>
    <xf numFmtId="166" fontId="8" fillId="0" borderId="0" xfId="16" applyNumberFormat="1" applyFont="1" applyAlignment="1" applyProtection="1">
      <alignment horizontal="center" vertical="top"/>
    </xf>
    <xf numFmtId="0" fontId="8" fillId="0" borderId="0" xfId="0" applyFont="1" applyAlignment="1" applyProtection="1">
      <alignment vertical="top"/>
    </xf>
    <xf numFmtId="10" fontId="9" fillId="0" borderId="0" xfId="16" applyNumberFormat="1" applyFont="1" applyAlignment="1" applyProtection="1">
      <alignment horizontal="center" vertical="top"/>
    </xf>
    <xf numFmtId="167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center"/>
    </xf>
    <xf numFmtId="167" fontId="8" fillId="0" borderId="0" xfId="0" applyNumberFormat="1" applyFont="1" applyFill="1" applyAlignment="1" applyProtection="1">
      <alignment vertical="center"/>
    </xf>
    <xf numFmtId="4" fontId="8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horizontal="left" vertical="top"/>
    </xf>
    <xf numFmtId="167" fontId="8" fillId="0" borderId="0" xfId="0" applyNumberFormat="1" applyFont="1" applyFill="1" applyAlignment="1" applyProtection="1">
      <alignment vertical="top"/>
    </xf>
    <xf numFmtId="164" fontId="7" fillId="0" borderId="10" xfId="18" applyFont="1" applyFill="1" applyBorder="1" applyAlignment="1" applyProtection="1">
      <alignment horizontal="center" vertical="center" wrapText="1"/>
    </xf>
    <xf numFmtId="164" fontId="11" fillId="3" borderId="8" xfId="18" applyFont="1" applyFill="1" applyBorder="1" applyAlignment="1" applyProtection="1">
      <alignment horizontal="center" vertical="center" wrapText="1"/>
    </xf>
    <xf numFmtId="164" fontId="11" fillId="3" borderId="9" xfId="18" applyFont="1" applyFill="1" applyBorder="1" applyAlignment="1" applyProtection="1">
      <alignment horizontal="center" vertical="center" wrapText="1"/>
    </xf>
    <xf numFmtId="164" fontId="11" fillId="0" borderId="10" xfId="18" applyFont="1" applyFill="1" applyBorder="1" applyAlignment="1" applyProtection="1">
      <alignment horizontal="center" vertical="center" wrapText="1"/>
    </xf>
    <xf numFmtId="165" fontId="7" fillId="3" borderId="11" xfId="1" applyNumberFormat="1" applyFont="1" applyFill="1" applyBorder="1" applyAlignment="1" applyProtection="1">
      <alignment horizontal="center" vertical="center" wrapText="1"/>
    </xf>
    <xf numFmtId="165" fontId="7" fillId="3" borderId="8" xfId="1" applyNumberFormat="1" applyFont="1" applyFill="1" applyBorder="1" applyAlignment="1" applyProtection="1">
      <alignment horizontal="center" vertical="center" wrapText="1"/>
    </xf>
    <xf numFmtId="165" fontId="7" fillId="3" borderId="5" xfId="1" applyNumberFormat="1" applyFont="1" applyFill="1" applyBorder="1" applyAlignment="1" applyProtection="1">
      <alignment horizontal="center" vertical="center" wrapText="1"/>
    </xf>
    <xf numFmtId="10" fontId="11" fillId="3" borderId="7" xfId="16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 vertical="top"/>
    </xf>
    <xf numFmtId="0" fontId="10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vertical="top"/>
    </xf>
    <xf numFmtId="164" fontId="8" fillId="0" borderId="0" xfId="18" applyFont="1" applyBorder="1" applyAlignment="1" applyProtection="1">
      <alignment horizontal="center" vertical="top"/>
    </xf>
    <xf numFmtId="164" fontId="8" fillId="0" borderId="0" xfId="18" applyFont="1" applyFill="1" applyBorder="1" applyAlignment="1" applyProtection="1">
      <alignment horizontal="center" vertical="top"/>
    </xf>
    <xf numFmtId="10" fontId="9" fillId="0" borderId="0" xfId="16" applyNumberFormat="1" applyFont="1" applyBorder="1" applyAlignment="1" applyProtection="1">
      <alignment horizontal="center" vertical="top"/>
    </xf>
    <xf numFmtId="0" fontId="7" fillId="2" borderId="33" xfId="0" applyFont="1" applyFill="1" applyBorder="1" applyAlignment="1" applyProtection="1">
      <alignment horizontal="right" vertical="top"/>
    </xf>
    <xf numFmtId="0" fontId="12" fillId="2" borderId="34" xfId="18" applyNumberFormat="1" applyFont="1" applyFill="1" applyBorder="1" applyAlignment="1" applyProtection="1">
      <alignment horizontal="left" vertical="top"/>
    </xf>
    <xf numFmtId="165" fontId="7" fillId="2" borderId="34" xfId="1" applyNumberFormat="1" applyFont="1" applyFill="1" applyBorder="1" applyAlignment="1" applyProtection="1">
      <alignment vertical="top"/>
    </xf>
    <xf numFmtId="164" fontId="7" fillId="2" borderId="35" xfId="18" applyNumberFormat="1" applyFont="1" applyFill="1" applyBorder="1" applyAlignment="1" applyProtection="1">
      <alignment horizontal="center" vertical="center"/>
    </xf>
    <xf numFmtId="164" fontId="7" fillId="0" borderId="10" xfId="18" applyFont="1" applyFill="1" applyBorder="1" applyAlignment="1" applyProtection="1">
      <alignment horizontal="center" vertical="center"/>
    </xf>
    <xf numFmtId="164" fontId="7" fillId="2" borderId="34" xfId="18" applyFont="1" applyFill="1" applyBorder="1" applyAlignment="1" applyProtection="1">
      <alignment vertical="center"/>
    </xf>
    <xf numFmtId="10" fontId="11" fillId="2" borderId="36" xfId="16" applyNumberFormat="1" applyFont="1" applyFill="1" applyBorder="1" applyAlignment="1" applyProtection="1">
      <alignment horizontal="center" vertical="center"/>
    </xf>
    <xf numFmtId="167" fontId="8" fillId="0" borderId="0" xfId="0" applyNumberFormat="1" applyFont="1" applyBorder="1" applyAlignment="1" applyProtection="1">
      <alignment vertical="top"/>
    </xf>
    <xf numFmtId="168" fontId="8" fillId="0" borderId="0" xfId="0" applyNumberFormat="1" applyFont="1" applyBorder="1" applyAlignment="1" applyProtection="1">
      <alignment vertical="top"/>
    </xf>
    <xf numFmtId="169" fontId="8" fillId="0" borderId="0" xfId="0" applyNumberFormat="1" applyFont="1" applyBorder="1" applyAlignment="1" applyProtection="1">
      <alignment vertical="top"/>
    </xf>
    <xf numFmtId="0" fontId="7" fillId="2" borderId="25" xfId="0" applyFont="1" applyFill="1" applyBorder="1" applyAlignment="1" applyProtection="1">
      <alignment horizontal="right" vertical="top"/>
    </xf>
    <xf numFmtId="0" fontId="12" fillId="2" borderId="26" xfId="18" applyNumberFormat="1" applyFont="1" applyFill="1" applyBorder="1" applyAlignment="1" applyProtection="1">
      <alignment horizontal="left" vertical="top"/>
    </xf>
    <xf numFmtId="165" fontId="7" fillId="2" borderId="26" xfId="1" applyNumberFormat="1" applyFont="1" applyFill="1" applyBorder="1" applyAlignment="1" applyProtection="1">
      <alignment vertical="top"/>
    </xf>
    <xf numFmtId="164" fontId="7" fillId="2" borderId="27" xfId="18" applyNumberFormat="1" applyFont="1" applyFill="1" applyBorder="1" applyAlignment="1" applyProtection="1">
      <alignment horizontal="center" vertical="center"/>
    </xf>
    <xf numFmtId="164" fontId="7" fillId="2" borderId="28" xfId="18" applyFont="1" applyFill="1" applyBorder="1" applyAlignment="1" applyProtection="1">
      <alignment vertical="center"/>
    </xf>
    <xf numFmtId="10" fontId="11" fillId="2" borderId="29" xfId="16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right" vertical="top"/>
    </xf>
    <xf numFmtId="0" fontId="10" fillId="0" borderId="1" xfId="6" applyFont="1" applyFill="1" applyBorder="1" applyAlignment="1" applyProtection="1">
      <alignment horizontal="left" vertical="top" wrapText="1"/>
    </xf>
    <xf numFmtId="165" fontId="8" fillId="0" borderId="1" xfId="1" applyNumberFormat="1" applyFont="1" applyFill="1" applyBorder="1" applyAlignment="1" applyProtection="1">
      <alignment horizontal="center" vertical="top"/>
    </xf>
    <xf numFmtId="164" fontId="8" fillId="0" borderId="1" xfId="18" applyNumberFormat="1" applyFont="1" applyFill="1" applyBorder="1" applyAlignment="1" applyProtection="1">
      <alignment horizontal="center" vertical="center"/>
    </xf>
    <xf numFmtId="164" fontId="8" fillId="0" borderId="3" xfId="18" applyNumberFormat="1" applyFont="1" applyFill="1" applyBorder="1" applyAlignment="1" applyProtection="1">
      <alignment horizontal="center" vertical="center"/>
    </xf>
    <xf numFmtId="44" fontId="8" fillId="0" borderId="10" xfId="18" applyNumberFormat="1" applyFont="1" applyFill="1" applyBorder="1" applyAlignment="1" applyProtection="1">
      <alignment horizontal="center" vertical="center"/>
    </xf>
    <xf numFmtId="10" fontId="9" fillId="0" borderId="3" xfId="16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top"/>
    </xf>
    <xf numFmtId="0" fontId="7" fillId="2" borderId="30" xfId="0" applyFont="1" applyFill="1" applyBorder="1" applyAlignment="1" applyProtection="1">
      <alignment horizontal="right" vertical="top"/>
    </xf>
    <xf numFmtId="0" fontId="12" fillId="2" borderId="31" xfId="18" applyNumberFormat="1" applyFont="1" applyFill="1" applyBorder="1" applyAlignment="1" applyProtection="1">
      <alignment horizontal="left" vertical="top"/>
    </xf>
    <xf numFmtId="165" fontId="7" fillId="2" borderId="31" xfId="1" applyNumberFormat="1" applyFont="1" applyFill="1" applyBorder="1" applyAlignment="1" applyProtection="1">
      <alignment vertical="top"/>
    </xf>
    <xf numFmtId="164" fontId="7" fillId="2" borderId="22" xfId="18" applyNumberFormat="1" applyFont="1" applyFill="1" applyBorder="1" applyAlignment="1" applyProtection="1">
      <alignment horizontal="center" vertical="center"/>
    </xf>
    <xf numFmtId="164" fontId="7" fillId="2" borderId="31" xfId="18" applyFont="1" applyFill="1" applyBorder="1" applyAlignment="1" applyProtection="1">
      <alignment vertical="center"/>
    </xf>
    <xf numFmtId="10" fontId="11" fillId="2" borderId="22" xfId="16" applyNumberFormat="1" applyFont="1" applyFill="1" applyBorder="1" applyAlignment="1" applyProtection="1">
      <alignment horizontal="center" vertical="center"/>
    </xf>
    <xf numFmtId="164" fontId="7" fillId="2" borderId="29" xfId="18" applyNumberFormat="1" applyFont="1" applyFill="1" applyBorder="1" applyAlignment="1" applyProtection="1">
      <alignment horizontal="center" vertical="center"/>
    </xf>
    <xf numFmtId="164" fontId="7" fillId="2" borderId="26" xfId="18" applyFont="1" applyFill="1" applyBorder="1" applyAlignment="1" applyProtection="1">
      <alignment vertical="center"/>
    </xf>
    <xf numFmtId="0" fontId="7" fillId="3" borderId="30" xfId="0" applyFont="1" applyFill="1" applyBorder="1" applyAlignment="1" applyProtection="1">
      <alignment horizontal="right" vertical="top"/>
    </xf>
    <xf numFmtId="0" fontId="12" fillId="3" borderId="31" xfId="18" applyNumberFormat="1" applyFont="1" applyFill="1" applyBorder="1" applyAlignment="1" applyProtection="1">
      <alignment horizontal="left" vertical="top"/>
    </xf>
    <xf numFmtId="165" fontId="7" fillId="3" borderId="31" xfId="1" applyNumberFormat="1" applyFont="1" applyFill="1" applyBorder="1" applyAlignment="1" applyProtection="1">
      <alignment vertical="top"/>
    </xf>
    <xf numFmtId="164" fontId="7" fillId="3" borderId="22" xfId="18" applyNumberFormat="1" applyFont="1" applyFill="1" applyBorder="1" applyAlignment="1" applyProtection="1">
      <alignment horizontal="center" vertical="center"/>
    </xf>
    <xf numFmtId="164" fontId="7" fillId="3" borderId="31" xfId="18" applyFont="1" applyFill="1" applyBorder="1" applyAlignment="1" applyProtection="1">
      <alignment vertical="center"/>
    </xf>
    <xf numFmtId="164" fontId="7" fillId="4" borderId="31" xfId="18" applyFont="1" applyFill="1" applyBorder="1" applyAlignment="1" applyProtection="1">
      <alignment vertical="center"/>
    </xf>
    <xf numFmtId="10" fontId="11" fillId="4" borderId="22" xfId="16" applyNumberFormat="1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right" vertical="top"/>
    </xf>
    <xf numFmtId="0" fontId="12" fillId="3" borderId="26" xfId="18" applyNumberFormat="1" applyFont="1" applyFill="1" applyBorder="1" applyAlignment="1" applyProtection="1">
      <alignment horizontal="left" vertical="top"/>
    </xf>
    <xf numFmtId="165" fontId="7" fillId="3" borderId="26" xfId="1" applyNumberFormat="1" applyFont="1" applyFill="1" applyBorder="1" applyAlignment="1" applyProtection="1">
      <alignment vertical="top"/>
    </xf>
    <xf numFmtId="164" fontId="7" fillId="3" borderId="29" xfId="18" applyNumberFormat="1" applyFont="1" applyFill="1" applyBorder="1" applyAlignment="1" applyProtection="1">
      <alignment horizontal="center" vertical="center"/>
    </xf>
    <xf numFmtId="164" fontId="7" fillId="3" borderId="26" xfId="18" applyFont="1" applyFill="1" applyBorder="1" applyAlignment="1" applyProtection="1">
      <alignment vertical="center"/>
    </xf>
    <xf numFmtId="164" fontId="7" fillId="4" borderId="26" xfId="18" applyFont="1" applyFill="1" applyBorder="1" applyAlignment="1" applyProtection="1">
      <alignment vertical="center"/>
    </xf>
    <xf numFmtId="10" fontId="11" fillId="4" borderId="29" xfId="16" applyNumberFormat="1" applyFont="1" applyFill="1" applyBorder="1" applyAlignment="1" applyProtection="1">
      <alignment horizontal="center" vertical="center"/>
    </xf>
    <xf numFmtId="164" fontId="8" fillId="0" borderId="10" xfId="18" applyFont="1" applyFill="1" applyBorder="1" applyAlignment="1" applyProtection="1">
      <alignment horizontal="center" vertical="center"/>
    </xf>
    <xf numFmtId="0" fontId="10" fillId="6" borderId="1" xfId="6" applyFont="1" applyFill="1" applyBorder="1" applyAlignment="1" applyProtection="1">
      <alignment horizontal="left" vertical="top" wrapText="1"/>
    </xf>
    <xf numFmtId="0" fontId="10" fillId="0" borderId="1" xfId="10" applyFont="1" applyFill="1" applyBorder="1" applyAlignment="1" applyProtection="1">
      <alignment horizontal="left" vertical="top" wrapText="1"/>
    </xf>
    <xf numFmtId="0" fontId="8" fillId="0" borderId="1" xfId="10" applyFont="1" applyFill="1" applyBorder="1" applyAlignment="1" applyProtection="1">
      <alignment horizontal="center" vertical="top"/>
    </xf>
    <xf numFmtId="0" fontId="8" fillId="0" borderId="2" xfId="10" applyFont="1" applyFill="1" applyBorder="1" applyAlignment="1" applyProtection="1">
      <alignment horizontal="right" vertical="top"/>
    </xf>
    <xf numFmtId="40" fontId="10" fillId="0" borderId="1" xfId="18" applyNumberFormat="1" applyFont="1" applyFill="1" applyBorder="1" applyAlignment="1" applyProtection="1">
      <alignment horizontal="left" vertical="top" wrapText="1"/>
    </xf>
    <xf numFmtId="40" fontId="8" fillId="0" borderId="1" xfId="18" applyNumberFormat="1" applyFont="1" applyFill="1" applyBorder="1" applyAlignment="1" applyProtection="1">
      <alignment horizontal="center" vertical="top"/>
    </xf>
    <xf numFmtId="0" fontId="8" fillId="0" borderId="1" xfId="5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vertical="top"/>
    </xf>
    <xf numFmtId="167" fontId="8" fillId="0" borderId="0" xfId="0" applyNumberFormat="1" applyFont="1" applyFill="1" applyBorder="1" applyAlignment="1" applyProtection="1">
      <alignment vertical="top"/>
    </xf>
    <xf numFmtId="0" fontId="8" fillId="0" borderId="2" xfId="2" applyFont="1" applyFill="1" applyBorder="1" applyAlignment="1" applyProtection="1">
      <alignment horizontal="right" vertical="top"/>
    </xf>
    <xf numFmtId="0" fontId="7" fillId="2" borderId="30" xfId="10" applyFont="1" applyFill="1" applyBorder="1" applyAlignment="1" applyProtection="1">
      <alignment horizontal="right" vertical="top"/>
    </xf>
    <xf numFmtId="0" fontId="12" fillId="2" borderId="31" xfId="10" applyFont="1" applyFill="1" applyBorder="1" applyAlignment="1" applyProtection="1">
      <alignment horizontal="left" vertical="top" wrapText="1"/>
    </xf>
    <xf numFmtId="0" fontId="7" fillId="2" borderId="31" xfId="10" applyFont="1" applyFill="1" applyBorder="1" applyAlignment="1" applyProtection="1">
      <alignment horizontal="center" vertical="top"/>
    </xf>
    <xf numFmtId="164" fontId="7" fillId="2" borderId="31" xfId="18" applyFont="1" applyFill="1" applyBorder="1" applyAlignment="1" applyProtection="1">
      <alignment horizontal="center" vertical="center"/>
    </xf>
    <xf numFmtId="0" fontId="7" fillId="2" borderId="25" xfId="10" applyFont="1" applyFill="1" applyBorder="1" applyAlignment="1" applyProtection="1">
      <alignment horizontal="right" vertical="top"/>
    </xf>
    <xf numFmtId="0" fontId="12" fillId="2" borderId="26" xfId="10" applyFont="1" applyFill="1" applyBorder="1" applyAlignment="1" applyProtection="1">
      <alignment horizontal="left" vertical="top" wrapText="1"/>
    </xf>
    <xf numFmtId="0" fontId="7" fillId="2" borderId="26" xfId="10" applyFont="1" applyFill="1" applyBorder="1" applyAlignment="1" applyProtection="1">
      <alignment horizontal="center" vertical="top"/>
    </xf>
    <xf numFmtId="164" fontId="7" fillId="2" borderId="26" xfId="18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center" vertical="center"/>
    </xf>
    <xf numFmtId="0" fontId="10" fillId="0" borderId="0" xfId="5" applyFont="1" applyFill="1" applyBorder="1" applyAlignment="1" applyProtection="1">
      <alignment horizontal="center" vertical="center" wrapText="1"/>
    </xf>
    <xf numFmtId="164" fontId="8" fillId="0" borderId="0" xfId="18" applyFont="1" applyFill="1" applyBorder="1" applyAlignment="1" applyProtection="1">
      <alignment horizontal="center" vertical="center"/>
    </xf>
    <xf numFmtId="10" fontId="9" fillId="0" borderId="0" xfId="16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165" fontId="12" fillId="0" borderId="10" xfId="1" applyNumberFormat="1" applyFont="1" applyFill="1" applyBorder="1" applyAlignment="1" applyProtection="1">
      <alignment horizontal="center" vertical="center" wrapText="1"/>
    </xf>
    <xf numFmtId="10" fontId="7" fillId="3" borderId="4" xfId="16" applyNumberFormat="1" applyFont="1" applyFill="1" applyBorder="1" applyAlignment="1" applyProtection="1">
      <alignment horizontal="center" vertical="center"/>
    </xf>
    <xf numFmtId="167" fontId="10" fillId="0" borderId="0" xfId="0" applyNumberFormat="1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center"/>
    </xf>
    <xf numFmtId="10" fontId="7" fillId="0" borderId="23" xfId="16" applyNumberFormat="1" applyFont="1" applyFill="1" applyBorder="1" applyAlignment="1" applyProtection="1">
      <alignment horizontal="center" vertical="center"/>
    </xf>
    <xf numFmtId="10" fontId="7" fillId="0" borderId="24" xfId="16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165" fontId="7" fillId="0" borderId="0" xfId="1" applyNumberFormat="1" applyFont="1" applyFill="1" applyBorder="1" applyAlignment="1" applyProtection="1">
      <alignment horizontal="right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44" fontId="7" fillId="0" borderId="0" xfId="1" applyFont="1" applyFill="1" applyBorder="1" applyAlignment="1" applyProtection="1">
      <alignment horizontal="center" vertical="center"/>
    </xf>
    <xf numFmtId="10" fontId="11" fillId="0" borderId="0" xfId="16" applyNumberFormat="1" applyFont="1" applyFill="1" applyBorder="1" applyAlignment="1" applyProtection="1">
      <alignment horizontal="center" vertical="center"/>
    </xf>
    <xf numFmtId="164" fontId="8" fillId="0" borderId="0" xfId="18" applyFont="1" applyAlignment="1" applyProtection="1">
      <alignment horizontal="right" vertical="top"/>
    </xf>
    <xf numFmtId="164" fontId="8" fillId="0" borderId="0" xfId="18" applyFont="1" applyAlignment="1" applyProtection="1">
      <alignment vertical="top"/>
    </xf>
    <xf numFmtId="164" fontId="8" fillId="0" borderId="43" xfId="18" applyNumberFormat="1" applyFont="1" applyFill="1" applyBorder="1" applyAlignment="1" applyProtection="1">
      <alignment horizontal="center" vertical="center"/>
    </xf>
    <xf numFmtId="164" fontId="8" fillId="0" borderId="44" xfId="18" applyNumberFormat="1" applyFont="1" applyFill="1" applyBorder="1" applyAlignment="1" applyProtection="1">
      <alignment horizontal="center" vertical="center"/>
    </xf>
    <xf numFmtId="10" fontId="9" fillId="0" borderId="45" xfId="16" applyNumberFormat="1" applyFont="1" applyFill="1" applyBorder="1" applyAlignment="1" applyProtection="1">
      <alignment horizontal="center" vertical="center"/>
    </xf>
    <xf numFmtId="164" fontId="7" fillId="2" borderId="34" xfId="18" applyNumberFormat="1" applyFont="1" applyFill="1" applyBorder="1" applyAlignment="1" applyProtection="1">
      <alignment horizontal="center" vertical="center"/>
      <protection locked="0"/>
    </xf>
    <xf numFmtId="164" fontId="7" fillId="2" borderId="35" xfId="18" applyNumberFormat="1" applyFont="1" applyFill="1" applyBorder="1" applyAlignment="1" applyProtection="1">
      <alignment horizontal="center" vertical="center"/>
      <protection locked="0"/>
    </xf>
    <xf numFmtId="164" fontId="7" fillId="2" borderId="26" xfId="18" applyNumberFormat="1" applyFont="1" applyFill="1" applyBorder="1" applyAlignment="1" applyProtection="1">
      <alignment horizontal="center" vertical="center"/>
      <protection locked="0"/>
    </xf>
    <xf numFmtId="164" fontId="7" fillId="2" borderId="27" xfId="18" applyNumberFormat="1" applyFont="1" applyFill="1" applyBorder="1" applyAlignment="1" applyProtection="1">
      <alignment horizontal="center" vertical="center"/>
      <protection locked="0"/>
    </xf>
    <xf numFmtId="164" fontId="8" fillId="0" borderId="1" xfId="18" applyNumberFormat="1" applyFont="1" applyFill="1" applyBorder="1" applyAlignment="1" applyProtection="1">
      <alignment horizontal="center" vertical="center"/>
      <protection locked="0"/>
    </xf>
    <xf numFmtId="164" fontId="7" fillId="2" borderId="31" xfId="18" applyNumberFormat="1" applyFont="1" applyFill="1" applyBorder="1" applyAlignment="1" applyProtection="1">
      <alignment horizontal="center" vertical="center"/>
      <protection locked="0"/>
    </xf>
    <xf numFmtId="164" fontId="7" fillId="2" borderId="32" xfId="18" applyNumberFormat="1" applyFont="1" applyFill="1" applyBorder="1" applyAlignment="1" applyProtection="1">
      <alignment horizontal="center" vertical="center"/>
      <protection locked="0"/>
    </xf>
    <xf numFmtId="164" fontId="7" fillId="3" borderId="31" xfId="18" applyNumberFormat="1" applyFont="1" applyFill="1" applyBorder="1" applyAlignment="1" applyProtection="1">
      <alignment horizontal="center" vertical="center"/>
      <protection locked="0"/>
    </xf>
    <xf numFmtId="164" fontId="7" fillId="3" borderId="32" xfId="18" applyNumberFormat="1" applyFont="1" applyFill="1" applyBorder="1" applyAlignment="1" applyProtection="1">
      <alignment horizontal="center" vertical="center"/>
      <protection locked="0"/>
    </xf>
    <xf numFmtId="164" fontId="7" fillId="3" borderId="26" xfId="18" applyNumberFormat="1" applyFont="1" applyFill="1" applyBorder="1" applyAlignment="1" applyProtection="1">
      <alignment horizontal="center" vertical="center"/>
      <protection locked="0"/>
    </xf>
    <xf numFmtId="164" fontId="7" fillId="3" borderId="27" xfId="18" applyNumberFormat="1" applyFont="1" applyFill="1" applyBorder="1" applyAlignment="1" applyProtection="1">
      <alignment horizontal="center" vertical="center"/>
      <protection locked="0"/>
    </xf>
    <xf numFmtId="164" fontId="8" fillId="0" borderId="13" xfId="18" applyNumberFormat="1" applyFont="1" applyFill="1" applyBorder="1" applyAlignment="1" applyProtection="1">
      <alignment horizontal="center" vertical="center"/>
      <protection locked="0"/>
    </xf>
    <xf numFmtId="164" fontId="8" fillId="0" borderId="12" xfId="18" applyNumberFormat="1" applyFont="1" applyFill="1" applyBorder="1" applyAlignment="1" applyProtection="1">
      <alignment horizontal="center" vertical="center"/>
      <protection locked="0"/>
    </xf>
    <xf numFmtId="10" fontId="12" fillId="4" borderId="6" xfId="1" applyNumberFormat="1" applyFont="1" applyFill="1" applyBorder="1" applyAlignment="1" applyProtection="1">
      <alignment vertical="center"/>
      <protection locked="0"/>
    </xf>
    <xf numFmtId="0" fontId="8" fillId="0" borderId="43" xfId="2" applyFont="1" applyFill="1" applyBorder="1" applyAlignment="1" applyProtection="1">
      <alignment horizontal="right" vertical="top"/>
    </xf>
    <xf numFmtId="40" fontId="10" fillId="0" borderId="44" xfId="18" applyNumberFormat="1" applyFont="1" applyFill="1" applyBorder="1" applyAlignment="1" applyProtection="1">
      <alignment horizontal="left" vertical="top" wrapText="1"/>
    </xf>
    <xf numFmtId="0" fontId="8" fillId="0" borderId="44" xfId="5" applyFont="1" applyFill="1" applyBorder="1" applyAlignment="1" applyProtection="1">
      <alignment horizontal="center" vertical="top"/>
    </xf>
    <xf numFmtId="164" fontId="8" fillId="0" borderId="44" xfId="18" applyNumberFormat="1" applyFont="1" applyFill="1" applyBorder="1" applyAlignment="1" applyProtection="1">
      <alignment horizontal="center" vertical="center"/>
      <protection locked="0"/>
    </xf>
    <xf numFmtId="164" fontId="8" fillId="0" borderId="45" xfId="18" applyNumberFormat="1" applyFont="1" applyFill="1" applyBorder="1" applyAlignment="1" applyProtection="1">
      <alignment horizontal="center" vertical="center"/>
    </xf>
    <xf numFmtId="0" fontId="12" fillId="2" borderId="31" xfId="18" applyNumberFormat="1" applyFont="1" applyFill="1" applyBorder="1" applyAlignment="1" applyProtection="1">
      <alignment horizontal="left" vertical="top" wrapText="1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164" fontId="12" fillId="3" borderId="15" xfId="18" applyFont="1" applyFill="1" applyBorder="1" applyAlignment="1" applyProtection="1">
      <alignment horizontal="center" vertical="center"/>
    </xf>
    <xf numFmtId="164" fontId="12" fillId="3" borderId="16" xfId="18" applyFont="1" applyFill="1" applyBorder="1" applyAlignment="1" applyProtection="1">
      <alignment horizontal="center" vertical="center"/>
    </xf>
    <xf numFmtId="0" fontId="6" fillId="5" borderId="0" xfId="9" applyFont="1" applyFill="1" applyBorder="1" applyAlignment="1" applyProtection="1">
      <alignment horizontal="center" vertical="center" wrapText="1"/>
    </xf>
    <xf numFmtId="0" fontId="7" fillId="5" borderId="0" xfId="9" applyFont="1" applyFill="1" applyBorder="1" applyAlignment="1" applyProtection="1">
      <alignment horizontal="right" vertical="center" wrapText="1"/>
    </xf>
    <xf numFmtId="164" fontId="7" fillId="3" borderId="15" xfId="18" applyFont="1" applyFill="1" applyBorder="1" applyAlignment="1" applyProtection="1">
      <alignment horizontal="center" vertical="center"/>
    </xf>
    <xf numFmtId="164" fontId="7" fillId="3" borderId="16" xfId="18" applyFont="1" applyFill="1" applyBorder="1" applyAlignment="1" applyProtection="1">
      <alignment horizontal="center" vertical="center"/>
    </xf>
    <xf numFmtId="164" fontId="7" fillId="3" borderId="47" xfId="18" applyFont="1" applyFill="1" applyBorder="1" applyAlignment="1" applyProtection="1">
      <alignment horizontal="center" vertical="center" wrapText="1"/>
    </xf>
    <xf numFmtId="164" fontId="7" fillId="3" borderId="17" xfId="18" applyFont="1" applyFill="1" applyBorder="1" applyAlignment="1" applyProtection="1">
      <alignment horizontal="center" vertical="center" wrapText="1"/>
    </xf>
    <xf numFmtId="164" fontId="7" fillId="3" borderId="18" xfId="18" applyFont="1" applyFill="1" applyBorder="1" applyAlignment="1" applyProtection="1">
      <alignment horizontal="center" vertical="center" wrapText="1"/>
    </xf>
    <xf numFmtId="0" fontId="7" fillId="3" borderId="4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44" fontId="12" fillId="3" borderId="6" xfId="1" applyFont="1" applyFill="1" applyBorder="1" applyAlignment="1" applyProtection="1">
      <alignment horizontal="center" vertical="center"/>
    </xf>
    <xf numFmtId="44" fontId="12" fillId="3" borderId="14" xfId="1" applyFont="1" applyFill="1" applyBorder="1" applyAlignment="1" applyProtection="1">
      <alignment horizontal="center" vertical="center"/>
    </xf>
    <xf numFmtId="44" fontId="12" fillId="3" borderId="21" xfId="1" applyFont="1" applyFill="1" applyBorder="1" applyAlignment="1" applyProtection="1">
      <alignment horizontal="center" vertical="center"/>
    </xf>
    <xf numFmtId="165" fontId="12" fillId="4" borderId="6" xfId="1" applyNumberFormat="1" applyFont="1" applyFill="1" applyBorder="1" applyAlignment="1" applyProtection="1">
      <alignment horizontal="right" vertical="center"/>
    </xf>
    <xf numFmtId="165" fontId="12" fillId="4" borderId="14" xfId="1" applyNumberFormat="1" applyFont="1" applyFill="1" applyBorder="1" applyAlignment="1" applyProtection="1">
      <alignment horizontal="right" vertical="center"/>
    </xf>
    <xf numFmtId="165" fontId="12" fillId="4" borderId="21" xfId="1" applyNumberFormat="1" applyFont="1" applyFill="1" applyBorder="1" applyAlignment="1" applyProtection="1">
      <alignment horizontal="right" vertical="center"/>
    </xf>
    <xf numFmtId="165" fontId="12" fillId="3" borderId="6" xfId="1" applyNumberFormat="1" applyFont="1" applyFill="1" applyBorder="1" applyAlignment="1" applyProtection="1">
      <alignment horizontal="right" vertical="center"/>
      <protection locked="0"/>
    </xf>
    <xf numFmtId="165" fontId="12" fillId="3" borderId="14" xfId="1" applyNumberFormat="1" applyFont="1" applyFill="1" applyBorder="1" applyAlignment="1" applyProtection="1">
      <alignment horizontal="right" vertical="center"/>
      <protection locked="0"/>
    </xf>
    <xf numFmtId="165" fontId="12" fillId="3" borderId="21" xfId="1" applyNumberFormat="1" applyFont="1" applyFill="1" applyBorder="1" applyAlignment="1" applyProtection="1">
      <alignment horizontal="right" vertical="center"/>
      <protection locked="0"/>
    </xf>
  </cellXfs>
  <cellStyles count="93">
    <cellStyle name="20% - Accent1" xfId="24"/>
    <cellStyle name="20% - Accent2" xfId="25"/>
    <cellStyle name="20% - Accent3" xfId="26"/>
    <cellStyle name="20% - Accent4" xfId="27"/>
    <cellStyle name="20% - Accent5" xfId="28"/>
    <cellStyle name="20% - Accent6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60% - Accent1" xfId="36"/>
    <cellStyle name="60% - Accent2" xfId="37"/>
    <cellStyle name="60% - Accent3" xfId="38"/>
    <cellStyle name="60% - Accent4" xfId="39"/>
    <cellStyle name="60% - Accent5" xfId="40"/>
    <cellStyle name="60% - Accent6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" xfId="48"/>
    <cellStyle name="Calculation" xfId="49"/>
    <cellStyle name="Check Cell" xfId="50"/>
    <cellStyle name="Data" xfId="51"/>
    <cellStyle name="Data 2" xfId="52"/>
    <cellStyle name="Data 2 2" xfId="53"/>
    <cellStyle name="Euro" xfId="54"/>
    <cellStyle name="Euro 2" xfId="55"/>
    <cellStyle name="Euro 2 2" xfId="56"/>
    <cellStyle name="Explanatory Text" xfId="57"/>
    <cellStyle name="Fixo" xfId="58"/>
    <cellStyle name="Fixo 2" xfId="59"/>
    <cellStyle name="Fixo 2 2" xfId="60"/>
    <cellStyle name="Good" xfId="61"/>
    <cellStyle name="Heading 1" xfId="62"/>
    <cellStyle name="Heading 2" xfId="63"/>
    <cellStyle name="Heading 3" xfId="64"/>
    <cellStyle name="Heading 4" xfId="65"/>
    <cellStyle name="Input" xfId="66"/>
    <cellStyle name="Linked Cell" xfId="67"/>
    <cellStyle name="Moeda" xfId="1" builtinId="4"/>
    <cellStyle name="Moeda 2" xfId="68"/>
    <cellStyle name="Moeda0" xfId="69"/>
    <cellStyle name="Moeda0 2" xfId="70"/>
    <cellStyle name="Moeda0 2 2" xfId="71"/>
    <cellStyle name="Neutral" xfId="72"/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2" xfId="8"/>
    <cellStyle name="Normal 2 2" xfId="73"/>
    <cellStyle name="Normal 2 2 2 2" xfId="74"/>
    <cellStyle name="Normal 2 2 2 2 2" xfId="75"/>
    <cellStyle name="Normal 2 3" xfId="76"/>
    <cellStyle name="Normal 2 3 2" xfId="77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te" xfId="78"/>
    <cellStyle name="Note 2" xfId="79"/>
    <cellStyle name="Output" xfId="80"/>
    <cellStyle name="Porcentagem" xfId="16" builtinId="5"/>
    <cellStyle name="Porcentagem 2" xfId="22"/>
    <cellStyle name="Porcentagem 2 2" xfId="81"/>
    <cellStyle name="Separador de milhares 2" xfId="17"/>
    <cellStyle name="Separador de milhares 2 2" xfId="82"/>
    <cellStyle name="Separador de milhares 3" xfId="83"/>
    <cellStyle name="Separador de milhares 3 2" xfId="84"/>
    <cellStyle name="Separador de milhares 3 2 2" xfId="85"/>
    <cellStyle name="Separador de milhares 3 3" xfId="86"/>
    <cellStyle name="Separador de milhares 3 3 2" xfId="20"/>
    <cellStyle name="Title" xfId="87"/>
    <cellStyle name="Vírgula" xfId="18" builtinId="3"/>
    <cellStyle name="Vírgula 2" xfId="23"/>
    <cellStyle name="Vírgula 2 2" xfId="88"/>
    <cellStyle name="Vírgula 3" xfId="21"/>
    <cellStyle name="Vírgula0" xfId="89"/>
    <cellStyle name="Vírgula0 2" xfId="90"/>
    <cellStyle name="Vírgula0 2 2" xfId="91"/>
    <cellStyle name="Warning Text" xfId="92"/>
    <cellStyle name="常规_清单Z" xfId="19"/>
  </cellStyles>
  <dxfs count="0"/>
  <tableStyles count="0" defaultTableStyle="TableStyleMedium9" defaultPivotStyle="PivotStyleLight16"/>
  <colors>
    <mruColors>
      <color rgb="FFFFC000"/>
      <color rgb="FFD9D9D9"/>
      <color rgb="FF000000"/>
      <color rgb="FF00B0F0"/>
      <color rgb="FF8DB4E2"/>
      <color rgb="FF92D050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2</xdr:row>
          <xdr:rowOff>152400</xdr:rowOff>
        </xdr:from>
        <xdr:to>
          <xdr:col>2</xdr:col>
          <xdr:colOff>1628775</xdr:colOff>
          <xdr:row>2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12</xdr:col>
      <xdr:colOff>1466850</xdr:colOff>
      <xdr:row>3</xdr:row>
      <xdr:rowOff>225137</xdr:rowOff>
    </xdr:from>
    <xdr:to>
      <xdr:col>14</xdr:col>
      <xdr:colOff>924965</xdr:colOff>
      <xdr:row>5</xdr:row>
      <xdr:rowOff>411307</xdr:rowOff>
    </xdr:to>
    <xdr:pic>
      <xdr:nvPicPr>
        <xdr:cNvPr id="5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55150" y="834737"/>
          <a:ext cx="3553865" cy="1214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C00000"/>
  </sheetPr>
  <dimension ref="A2:S268"/>
  <sheetViews>
    <sheetView tabSelected="1" view="pageBreakPreview" zoomScale="50" zoomScaleNormal="55" zoomScaleSheetLayoutView="50" workbookViewId="0">
      <pane xSplit="8" ySplit="14" topLeftCell="I102" activePane="bottomRight" state="frozen"/>
      <selection pane="topRight" activeCell="K1" sqref="K1"/>
      <selection pane="bottomLeft" activeCell="A15" sqref="A15"/>
      <selection pane="bottomRight" activeCell="E95" sqref="E95"/>
    </sheetView>
  </sheetViews>
  <sheetFormatPr defaultRowHeight="20.25"/>
  <cols>
    <col min="1" max="1" width="1.7109375" style="6" customWidth="1"/>
    <col min="2" max="2" width="12.28515625" style="1" bestFit="1" customWidth="1"/>
    <col min="3" max="3" width="100.7109375" style="12" customWidth="1"/>
    <col min="4" max="4" width="13.7109375" style="6" customWidth="1"/>
    <col min="5" max="8" width="25.7109375" style="4" customWidth="1"/>
    <col min="9" max="9" width="1.7109375" style="4" customWidth="1"/>
    <col min="10" max="13" width="25.7109375" style="6" customWidth="1"/>
    <col min="14" max="14" width="35.7109375" style="6" customWidth="1"/>
    <col min="15" max="15" width="15.7109375" style="7" customWidth="1"/>
    <col min="16" max="16" width="1.7109375" style="6" customWidth="1"/>
    <col min="17" max="17" width="29.140625" style="8" customWidth="1"/>
    <col min="18" max="18" width="28.5703125" style="6" customWidth="1"/>
    <col min="19" max="19" width="28.28515625" style="6" customWidth="1"/>
    <col min="20" max="16384" width="9.140625" style="6"/>
  </cols>
  <sheetData>
    <row r="2" spans="2:19" ht="5.25" customHeight="1">
      <c r="C2" s="2"/>
      <c r="D2" s="3"/>
      <c r="J2" s="5"/>
    </row>
    <row r="3" spans="2:19">
      <c r="C3" s="2"/>
      <c r="D3" s="3"/>
      <c r="J3" s="5"/>
    </row>
    <row r="4" spans="2:19" s="9" customFormat="1" ht="39.950000000000003" customHeight="1">
      <c r="B4" s="141" t="s">
        <v>25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Q4" s="10"/>
      <c r="R4" s="11"/>
    </row>
    <row r="5" spans="2:19" s="9" customFormat="1" ht="39.950000000000003" customHeight="1">
      <c r="B5" s="141" t="s">
        <v>24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Q5" s="10"/>
      <c r="R5" s="11"/>
    </row>
    <row r="6" spans="2:19" s="9" customFormat="1" ht="39.950000000000003" customHeight="1">
      <c r="B6" s="141" t="s">
        <v>31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Q6" s="10"/>
      <c r="R6" s="11"/>
    </row>
    <row r="7" spans="2:19" s="9" customFormat="1" ht="39.950000000000003" customHeight="1">
      <c r="B7" s="141" t="s">
        <v>35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Q7" s="10"/>
      <c r="R7" s="11"/>
    </row>
    <row r="8" spans="2:19" s="9" customFormat="1" ht="39.950000000000003" customHeight="1">
      <c r="B8" s="142" t="s">
        <v>112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Q8" s="10"/>
      <c r="R8" s="11"/>
    </row>
    <row r="9" spans="2:19" ht="9.75" customHeight="1" thickBot="1">
      <c r="B9" s="6"/>
      <c r="D9" s="3"/>
      <c r="Q9" s="13"/>
    </row>
    <row r="10" spans="2:19" ht="60" customHeight="1" thickBot="1">
      <c r="B10" s="137" t="s">
        <v>4</v>
      </c>
      <c r="C10" s="139" t="s">
        <v>20</v>
      </c>
      <c r="D10" s="143" t="s">
        <v>7</v>
      </c>
      <c r="E10" s="145" t="s">
        <v>6</v>
      </c>
      <c r="F10" s="146"/>
      <c r="G10" s="146"/>
      <c r="H10" s="147"/>
      <c r="I10" s="14"/>
      <c r="J10" s="148" t="s">
        <v>0</v>
      </c>
      <c r="K10" s="149"/>
      <c r="L10" s="149"/>
      <c r="M10" s="149"/>
      <c r="N10" s="149"/>
      <c r="O10" s="150"/>
    </row>
    <row r="11" spans="2:19" ht="60" customHeight="1" thickBot="1">
      <c r="B11" s="138"/>
      <c r="C11" s="140"/>
      <c r="D11" s="144"/>
      <c r="E11" s="15" t="s">
        <v>2</v>
      </c>
      <c r="F11" s="15" t="s">
        <v>27</v>
      </c>
      <c r="G11" s="16" t="s">
        <v>28</v>
      </c>
      <c r="H11" s="16" t="s">
        <v>5</v>
      </c>
      <c r="I11" s="17"/>
      <c r="J11" s="18" t="s">
        <v>26</v>
      </c>
      <c r="K11" s="19" t="s">
        <v>2</v>
      </c>
      <c r="L11" s="20" t="s">
        <v>27</v>
      </c>
      <c r="M11" s="20" t="s">
        <v>28</v>
      </c>
      <c r="N11" s="20" t="s">
        <v>5</v>
      </c>
      <c r="O11" s="21" t="s">
        <v>1</v>
      </c>
    </row>
    <row r="12" spans="2:19" ht="21" thickBot="1">
      <c r="B12" s="22"/>
      <c r="C12" s="23"/>
      <c r="D12" s="24"/>
      <c r="E12" s="25"/>
      <c r="F12" s="25"/>
      <c r="G12" s="25"/>
      <c r="H12" s="25"/>
      <c r="I12" s="26"/>
      <c r="J12" s="24"/>
      <c r="K12" s="24"/>
      <c r="L12" s="24"/>
      <c r="M12" s="24"/>
      <c r="N12" s="24"/>
      <c r="O12" s="27"/>
    </row>
    <row r="13" spans="2:19" s="24" customFormat="1" ht="20.100000000000001" customHeight="1">
      <c r="B13" s="28">
        <v>1</v>
      </c>
      <c r="C13" s="29" t="s">
        <v>36</v>
      </c>
      <c r="D13" s="30"/>
      <c r="E13" s="117"/>
      <c r="F13" s="117"/>
      <c r="G13" s="118"/>
      <c r="H13" s="31"/>
      <c r="I13" s="32"/>
      <c r="J13" s="33"/>
      <c r="K13" s="33"/>
      <c r="L13" s="33"/>
      <c r="M13" s="33"/>
      <c r="N13" s="33">
        <f>SUBTOTAL(9,N15:N18)</f>
        <v>0</v>
      </c>
      <c r="O13" s="34">
        <f>SUBTOTAL(9,O15:O18)</f>
        <v>0</v>
      </c>
      <c r="Q13" s="35"/>
      <c r="R13" s="36"/>
      <c r="S13" s="37"/>
    </row>
    <row r="14" spans="2:19" s="24" customFormat="1" ht="20.100000000000001" customHeight="1">
      <c r="B14" s="38"/>
      <c r="C14" s="39"/>
      <c r="D14" s="40"/>
      <c r="E14" s="119"/>
      <c r="F14" s="119"/>
      <c r="G14" s="120"/>
      <c r="H14" s="41"/>
      <c r="I14" s="32"/>
      <c r="J14" s="42"/>
      <c r="K14" s="42"/>
      <c r="L14" s="42"/>
      <c r="M14" s="42"/>
      <c r="N14" s="42"/>
      <c r="O14" s="43"/>
      <c r="Q14" s="35"/>
      <c r="R14" s="36"/>
      <c r="S14" s="37"/>
    </row>
    <row r="15" spans="2:19" s="51" customFormat="1" ht="39.950000000000003" customHeight="1">
      <c r="B15" s="44" t="s">
        <v>21</v>
      </c>
      <c r="C15" s="45" t="s">
        <v>38</v>
      </c>
      <c r="D15" s="46" t="s">
        <v>3</v>
      </c>
      <c r="E15" s="121"/>
      <c r="F15" s="121"/>
      <c r="G15" s="121"/>
      <c r="H15" s="48">
        <f>ROUND(+E15+F15+G15,2)</f>
        <v>0</v>
      </c>
      <c r="I15" s="49"/>
      <c r="J15" s="47">
        <v>1</v>
      </c>
      <c r="K15" s="47">
        <f t="shared" ref="K15:N18" si="0">ROUND($J15*E15,2)</f>
        <v>0</v>
      </c>
      <c r="L15" s="47">
        <f t="shared" si="0"/>
        <v>0</v>
      </c>
      <c r="M15" s="47">
        <f t="shared" si="0"/>
        <v>0</v>
      </c>
      <c r="N15" s="47">
        <f t="shared" si="0"/>
        <v>0</v>
      </c>
      <c r="O15" s="50">
        <f>IFERROR(+$N15/$J$113,0)</f>
        <v>0</v>
      </c>
      <c r="Q15" s="13"/>
      <c r="R15" s="36"/>
      <c r="S15" s="37"/>
    </row>
    <row r="16" spans="2:19" s="51" customFormat="1" ht="39.950000000000003" customHeight="1">
      <c r="B16" s="44" t="s">
        <v>22</v>
      </c>
      <c r="C16" s="45" t="s">
        <v>113</v>
      </c>
      <c r="D16" s="46" t="s">
        <v>3</v>
      </c>
      <c r="E16" s="121"/>
      <c r="F16" s="121"/>
      <c r="G16" s="121"/>
      <c r="H16" s="48">
        <f>ROUND(+E16+F16+G16,2)</f>
        <v>0</v>
      </c>
      <c r="I16" s="49"/>
      <c r="J16" s="47">
        <v>1</v>
      </c>
      <c r="K16" s="47">
        <f t="shared" ref="K16" si="1">ROUND($J16*E16,2)</f>
        <v>0</v>
      </c>
      <c r="L16" s="47">
        <f t="shared" ref="L16" si="2">ROUND($J16*F16,2)</f>
        <v>0</v>
      </c>
      <c r="M16" s="47">
        <f t="shared" ref="M16" si="3">ROUND($J16*G16,2)</f>
        <v>0</v>
      </c>
      <c r="N16" s="47">
        <f t="shared" ref="N16" si="4">ROUND($J16*H16,2)</f>
        <v>0</v>
      </c>
      <c r="O16" s="50">
        <f t="shared" ref="O16:O18" si="5">IFERROR(+$N16/$J$113,0)</f>
        <v>0</v>
      </c>
      <c r="Q16" s="13"/>
      <c r="R16" s="36"/>
      <c r="S16" s="37"/>
    </row>
    <row r="17" spans="2:19" s="51" customFormat="1" ht="39.950000000000003" customHeight="1">
      <c r="B17" s="44" t="s">
        <v>23</v>
      </c>
      <c r="C17" s="45" t="s">
        <v>114</v>
      </c>
      <c r="D17" s="46" t="s">
        <v>3</v>
      </c>
      <c r="E17" s="121"/>
      <c r="F17" s="121"/>
      <c r="G17" s="121"/>
      <c r="H17" s="48">
        <f>ROUND(+E17+F17+G17,2)</f>
        <v>0</v>
      </c>
      <c r="I17" s="49"/>
      <c r="J17" s="47">
        <v>1</v>
      </c>
      <c r="K17" s="47">
        <f t="shared" si="0"/>
        <v>0</v>
      </c>
      <c r="L17" s="47">
        <f t="shared" si="0"/>
        <v>0</v>
      </c>
      <c r="M17" s="47">
        <f t="shared" si="0"/>
        <v>0</v>
      </c>
      <c r="N17" s="47">
        <f t="shared" si="0"/>
        <v>0</v>
      </c>
      <c r="O17" s="50">
        <f t="shared" si="5"/>
        <v>0</v>
      </c>
      <c r="Q17" s="13"/>
      <c r="R17" s="36"/>
      <c r="S17" s="37"/>
    </row>
    <row r="18" spans="2:19" s="51" customFormat="1" ht="39.950000000000003" customHeight="1">
      <c r="B18" s="44" t="s">
        <v>37</v>
      </c>
      <c r="C18" s="45" t="s">
        <v>39</v>
      </c>
      <c r="D18" s="46" t="s">
        <v>3</v>
      </c>
      <c r="E18" s="121"/>
      <c r="F18" s="121"/>
      <c r="G18" s="121"/>
      <c r="H18" s="48">
        <f>ROUND(+E18+F18+G18,2)</f>
        <v>0</v>
      </c>
      <c r="I18" s="49"/>
      <c r="J18" s="47">
        <v>1</v>
      </c>
      <c r="K18" s="47">
        <f t="shared" si="0"/>
        <v>0</v>
      </c>
      <c r="L18" s="47">
        <f t="shared" si="0"/>
        <v>0</v>
      </c>
      <c r="M18" s="47">
        <f t="shared" si="0"/>
        <v>0</v>
      </c>
      <c r="N18" s="47">
        <f t="shared" si="0"/>
        <v>0</v>
      </c>
      <c r="O18" s="50">
        <f t="shared" si="5"/>
        <v>0</v>
      </c>
      <c r="Q18" s="13"/>
      <c r="R18" s="36"/>
      <c r="S18" s="37"/>
    </row>
    <row r="19" spans="2:19" s="24" customFormat="1" ht="20.100000000000001" customHeight="1">
      <c r="B19" s="52">
        <v>2</v>
      </c>
      <c r="C19" s="53" t="s">
        <v>40</v>
      </c>
      <c r="D19" s="54"/>
      <c r="E19" s="122"/>
      <c r="F19" s="122"/>
      <c r="G19" s="123"/>
      <c r="H19" s="55"/>
      <c r="I19" s="32"/>
      <c r="J19" s="56"/>
      <c r="K19" s="56"/>
      <c r="L19" s="56"/>
      <c r="M19" s="56"/>
      <c r="N19" s="56">
        <f>SUBTOTAL(9,N21:N65)</f>
        <v>0</v>
      </c>
      <c r="O19" s="57">
        <f>SUBTOTAL(9,O21:O65)</f>
        <v>0</v>
      </c>
      <c r="Q19" s="35"/>
      <c r="R19" s="36"/>
      <c r="S19" s="37"/>
    </row>
    <row r="20" spans="2:19" s="24" customFormat="1" ht="20.100000000000001" customHeight="1">
      <c r="B20" s="38"/>
      <c r="C20" s="39"/>
      <c r="D20" s="40"/>
      <c r="E20" s="119"/>
      <c r="F20" s="119"/>
      <c r="G20" s="120"/>
      <c r="H20" s="58"/>
      <c r="I20" s="32"/>
      <c r="J20" s="59"/>
      <c r="K20" s="59"/>
      <c r="L20" s="59"/>
      <c r="M20" s="59"/>
      <c r="N20" s="59"/>
      <c r="O20" s="43"/>
      <c r="Q20" s="35"/>
      <c r="R20" s="36"/>
      <c r="S20" s="37"/>
    </row>
    <row r="21" spans="2:19" s="24" customFormat="1" ht="20.100000000000001" customHeight="1">
      <c r="B21" s="60" t="s">
        <v>8</v>
      </c>
      <c r="C21" s="61" t="s">
        <v>41</v>
      </c>
      <c r="D21" s="62"/>
      <c r="E21" s="124"/>
      <c r="F21" s="124"/>
      <c r="G21" s="125"/>
      <c r="H21" s="63"/>
      <c r="I21" s="32"/>
      <c r="J21" s="64"/>
      <c r="K21" s="64"/>
      <c r="L21" s="64"/>
      <c r="M21" s="64"/>
      <c r="N21" s="65">
        <f>SUBTOTAL(9,N23:N48)</f>
        <v>0</v>
      </c>
      <c r="O21" s="66">
        <f>SUBTOTAL(9,O23:O48)</f>
        <v>0</v>
      </c>
      <c r="Q21" s="35"/>
      <c r="R21" s="36"/>
      <c r="S21" s="37"/>
    </row>
    <row r="22" spans="2:19" s="24" customFormat="1" ht="20.100000000000001" customHeight="1">
      <c r="B22" s="67"/>
      <c r="C22" s="68"/>
      <c r="D22" s="69"/>
      <c r="E22" s="126"/>
      <c r="F22" s="126"/>
      <c r="G22" s="127"/>
      <c r="H22" s="70"/>
      <c r="I22" s="32"/>
      <c r="J22" s="71"/>
      <c r="K22" s="71"/>
      <c r="L22" s="71"/>
      <c r="M22" s="71"/>
      <c r="N22" s="72"/>
      <c r="O22" s="73"/>
      <c r="Q22" s="35"/>
      <c r="R22" s="36"/>
      <c r="S22" s="37"/>
    </row>
    <row r="23" spans="2:19" s="51" customFormat="1" ht="60" customHeight="1">
      <c r="B23" s="44" t="s">
        <v>10</v>
      </c>
      <c r="C23" s="45" t="s">
        <v>115</v>
      </c>
      <c r="D23" s="46" t="s">
        <v>3</v>
      </c>
      <c r="E23" s="121"/>
      <c r="F23" s="121"/>
      <c r="G23" s="121"/>
      <c r="H23" s="48">
        <f t="shared" ref="H23:H48" si="6">ROUND(+E23+F23+G23,2)</f>
        <v>0</v>
      </c>
      <c r="I23" s="49"/>
      <c r="J23" s="47">
        <v>18</v>
      </c>
      <c r="K23" s="47">
        <f t="shared" ref="K23:K48" si="7">ROUND($J23*E23,2)</f>
        <v>0</v>
      </c>
      <c r="L23" s="47">
        <f t="shared" ref="L23:L48" si="8">ROUND($J23*F23,2)</f>
        <v>0</v>
      </c>
      <c r="M23" s="47">
        <f t="shared" ref="M23:M48" si="9">ROUND($J23*G23,2)</f>
        <v>0</v>
      </c>
      <c r="N23" s="47">
        <f t="shared" ref="N23:N48" si="10">ROUND($J23*H23,2)</f>
        <v>0</v>
      </c>
      <c r="O23" s="50">
        <f t="shared" ref="O23:O48" si="11">IFERROR(+$N23/$J$113,0)</f>
        <v>0</v>
      </c>
      <c r="Q23" s="13"/>
      <c r="R23" s="36"/>
      <c r="S23" s="37"/>
    </row>
    <row r="24" spans="2:19" s="51" customFormat="1" ht="60" customHeight="1">
      <c r="B24" s="44" t="s">
        <v>16</v>
      </c>
      <c r="C24" s="75" t="s">
        <v>116</v>
      </c>
      <c r="D24" s="46" t="s">
        <v>3</v>
      </c>
      <c r="E24" s="121"/>
      <c r="F24" s="121"/>
      <c r="G24" s="121"/>
      <c r="H24" s="48">
        <f t="shared" si="6"/>
        <v>0</v>
      </c>
      <c r="I24" s="49"/>
      <c r="J24" s="47">
        <v>13</v>
      </c>
      <c r="K24" s="47">
        <f t="shared" si="7"/>
        <v>0</v>
      </c>
      <c r="L24" s="47">
        <f t="shared" si="8"/>
        <v>0</v>
      </c>
      <c r="M24" s="47">
        <f t="shared" si="9"/>
        <v>0</v>
      </c>
      <c r="N24" s="47">
        <f t="shared" si="10"/>
        <v>0</v>
      </c>
      <c r="O24" s="50">
        <f t="shared" si="11"/>
        <v>0</v>
      </c>
      <c r="Q24" s="13"/>
      <c r="R24" s="36"/>
      <c r="S24" s="37"/>
    </row>
    <row r="25" spans="2:19" s="51" customFormat="1" ht="60" customHeight="1">
      <c r="B25" s="44" t="s">
        <v>17</v>
      </c>
      <c r="C25" s="75" t="s">
        <v>117</v>
      </c>
      <c r="D25" s="46" t="s">
        <v>3</v>
      </c>
      <c r="E25" s="121"/>
      <c r="F25" s="121"/>
      <c r="G25" s="121"/>
      <c r="H25" s="48">
        <f t="shared" si="6"/>
        <v>0</v>
      </c>
      <c r="I25" s="49"/>
      <c r="J25" s="47">
        <v>3</v>
      </c>
      <c r="K25" s="47">
        <f t="shared" si="7"/>
        <v>0</v>
      </c>
      <c r="L25" s="47">
        <f t="shared" si="8"/>
        <v>0</v>
      </c>
      <c r="M25" s="47">
        <f t="shared" si="9"/>
        <v>0</v>
      </c>
      <c r="N25" s="47">
        <f t="shared" si="10"/>
        <v>0</v>
      </c>
      <c r="O25" s="50">
        <f t="shared" si="11"/>
        <v>0</v>
      </c>
      <c r="Q25" s="13"/>
      <c r="R25" s="36"/>
      <c r="S25" s="37"/>
    </row>
    <row r="26" spans="2:19" s="51" customFormat="1" ht="60" customHeight="1">
      <c r="B26" s="44" t="s">
        <v>42</v>
      </c>
      <c r="C26" s="75" t="s">
        <v>118</v>
      </c>
      <c r="D26" s="46" t="s">
        <v>3</v>
      </c>
      <c r="E26" s="121"/>
      <c r="F26" s="121"/>
      <c r="G26" s="121"/>
      <c r="H26" s="48">
        <f t="shared" si="6"/>
        <v>0</v>
      </c>
      <c r="I26" s="49"/>
      <c r="J26" s="47">
        <v>4</v>
      </c>
      <c r="K26" s="47">
        <f t="shared" si="7"/>
        <v>0</v>
      </c>
      <c r="L26" s="47">
        <f t="shared" si="8"/>
        <v>0</v>
      </c>
      <c r="M26" s="47">
        <f t="shared" si="9"/>
        <v>0</v>
      </c>
      <c r="N26" s="47">
        <f t="shared" si="10"/>
        <v>0</v>
      </c>
      <c r="O26" s="50">
        <f t="shared" si="11"/>
        <v>0</v>
      </c>
      <c r="Q26" s="13"/>
      <c r="R26" s="36"/>
      <c r="S26" s="37"/>
    </row>
    <row r="27" spans="2:19" s="51" customFormat="1" ht="60" customHeight="1">
      <c r="B27" s="44" t="s">
        <v>43</v>
      </c>
      <c r="C27" s="75" t="s">
        <v>119</v>
      </c>
      <c r="D27" s="46" t="s">
        <v>3</v>
      </c>
      <c r="E27" s="121"/>
      <c r="F27" s="121"/>
      <c r="G27" s="121"/>
      <c r="H27" s="48">
        <f t="shared" si="6"/>
        <v>0</v>
      </c>
      <c r="I27" s="49"/>
      <c r="J27" s="47">
        <v>1</v>
      </c>
      <c r="K27" s="47">
        <f t="shared" si="7"/>
        <v>0</v>
      </c>
      <c r="L27" s="47">
        <f t="shared" si="8"/>
        <v>0</v>
      </c>
      <c r="M27" s="47">
        <f t="shared" si="9"/>
        <v>0</v>
      </c>
      <c r="N27" s="47">
        <f t="shared" si="10"/>
        <v>0</v>
      </c>
      <c r="O27" s="50">
        <f t="shared" si="11"/>
        <v>0</v>
      </c>
      <c r="Q27" s="13"/>
      <c r="R27" s="36"/>
      <c r="S27" s="37"/>
    </row>
    <row r="28" spans="2:19" s="51" customFormat="1" ht="60" customHeight="1">
      <c r="B28" s="44" t="s">
        <v>44</v>
      </c>
      <c r="C28" s="75" t="s">
        <v>120</v>
      </c>
      <c r="D28" s="46" t="s">
        <v>3</v>
      </c>
      <c r="E28" s="121"/>
      <c r="F28" s="121"/>
      <c r="G28" s="121"/>
      <c r="H28" s="48">
        <f t="shared" si="6"/>
        <v>0</v>
      </c>
      <c r="I28" s="49"/>
      <c r="J28" s="47">
        <v>1</v>
      </c>
      <c r="K28" s="47">
        <f t="shared" si="7"/>
        <v>0</v>
      </c>
      <c r="L28" s="47">
        <f t="shared" si="8"/>
        <v>0</v>
      </c>
      <c r="M28" s="47">
        <f t="shared" si="9"/>
        <v>0</v>
      </c>
      <c r="N28" s="47">
        <f t="shared" si="10"/>
        <v>0</v>
      </c>
      <c r="O28" s="50">
        <f t="shared" si="11"/>
        <v>0</v>
      </c>
      <c r="Q28" s="13"/>
      <c r="R28" s="36"/>
      <c r="S28" s="37"/>
    </row>
    <row r="29" spans="2:19" s="51" customFormat="1" ht="60" customHeight="1">
      <c r="B29" s="44" t="s">
        <v>45</v>
      </c>
      <c r="C29" s="75" t="s">
        <v>121</v>
      </c>
      <c r="D29" s="46" t="s">
        <v>3</v>
      </c>
      <c r="E29" s="121"/>
      <c r="F29" s="121"/>
      <c r="G29" s="121"/>
      <c r="H29" s="48">
        <f t="shared" si="6"/>
        <v>0</v>
      </c>
      <c r="I29" s="49"/>
      <c r="J29" s="47">
        <v>1</v>
      </c>
      <c r="K29" s="47">
        <f t="shared" si="7"/>
        <v>0</v>
      </c>
      <c r="L29" s="47">
        <f t="shared" si="8"/>
        <v>0</v>
      </c>
      <c r="M29" s="47">
        <f t="shared" si="9"/>
        <v>0</v>
      </c>
      <c r="N29" s="47">
        <f t="shared" si="10"/>
        <v>0</v>
      </c>
      <c r="O29" s="50">
        <f t="shared" si="11"/>
        <v>0</v>
      </c>
      <c r="Q29" s="13"/>
      <c r="R29" s="36"/>
      <c r="S29" s="37"/>
    </row>
    <row r="30" spans="2:19" s="51" customFormat="1" ht="60" customHeight="1">
      <c r="B30" s="44" t="s">
        <v>46</v>
      </c>
      <c r="C30" s="75" t="s">
        <v>122</v>
      </c>
      <c r="D30" s="46" t="s">
        <v>3</v>
      </c>
      <c r="E30" s="121"/>
      <c r="F30" s="121"/>
      <c r="G30" s="121"/>
      <c r="H30" s="48">
        <f t="shared" si="6"/>
        <v>0</v>
      </c>
      <c r="I30" s="49"/>
      <c r="J30" s="47">
        <v>2</v>
      </c>
      <c r="K30" s="47">
        <f t="shared" si="7"/>
        <v>0</v>
      </c>
      <c r="L30" s="47">
        <f t="shared" si="8"/>
        <v>0</v>
      </c>
      <c r="M30" s="47">
        <f t="shared" si="9"/>
        <v>0</v>
      </c>
      <c r="N30" s="47">
        <f t="shared" si="10"/>
        <v>0</v>
      </c>
      <c r="O30" s="50">
        <f t="shared" si="11"/>
        <v>0</v>
      </c>
      <c r="Q30" s="13"/>
      <c r="R30" s="36"/>
      <c r="S30" s="37"/>
    </row>
    <row r="31" spans="2:19" s="51" customFormat="1" ht="60" customHeight="1">
      <c r="B31" s="44" t="s">
        <v>47</v>
      </c>
      <c r="C31" s="75" t="s">
        <v>123</v>
      </c>
      <c r="D31" s="46" t="s">
        <v>3</v>
      </c>
      <c r="E31" s="121"/>
      <c r="F31" s="121"/>
      <c r="G31" s="121"/>
      <c r="H31" s="48">
        <f t="shared" si="6"/>
        <v>0</v>
      </c>
      <c r="I31" s="49"/>
      <c r="J31" s="47">
        <v>1</v>
      </c>
      <c r="K31" s="47">
        <f t="shared" si="7"/>
        <v>0</v>
      </c>
      <c r="L31" s="47">
        <f t="shared" si="8"/>
        <v>0</v>
      </c>
      <c r="M31" s="47">
        <f t="shared" si="9"/>
        <v>0</v>
      </c>
      <c r="N31" s="47">
        <f t="shared" si="10"/>
        <v>0</v>
      </c>
      <c r="O31" s="50">
        <f t="shared" si="11"/>
        <v>0</v>
      </c>
      <c r="Q31" s="13"/>
      <c r="R31" s="36"/>
      <c r="S31" s="37"/>
    </row>
    <row r="32" spans="2:19" s="51" customFormat="1" ht="60" customHeight="1">
      <c r="B32" s="44" t="s">
        <v>48</v>
      </c>
      <c r="C32" s="75" t="s">
        <v>124</v>
      </c>
      <c r="D32" s="46" t="s">
        <v>3</v>
      </c>
      <c r="E32" s="121"/>
      <c r="F32" s="121"/>
      <c r="G32" s="121"/>
      <c r="H32" s="48">
        <f t="shared" si="6"/>
        <v>0</v>
      </c>
      <c r="I32" s="49"/>
      <c r="J32" s="47">
        <v>1</v>
      </c>
      <c r="K32" s="47">
        <f t="shared" si="7"/>
        <v>0</v>
      </c>
      <c r="L32" s="47">
        <f t="shared" si="8"/>
        <v>0</v>
      </c>
      <c r="M32" s="47">
        <f t="shared" si="9"/>
        <v>0</v>
      </c>
      <c r="N32" s="47">
        <f t="shared" si="10"/>
        <v>0</v>
      </c>
      <c r="O32" s="50">
        <f t="shared" si="11"/>
        <v>0</v>
      </c>
      <c r="Q32" s="13"/>
      <c r="R32" s="36"/>
      <c r="S32" s="37"/>
    </row>
    <row r="33" spans="2:19" s="51" customFormat="1" ht="60" customHeight="1">
      <c r="B33" s="44" t="s">
        <v>49</v>
      </c>
      <c r="C33" s="75" t="s">
        <v>125</v>
      </c>
      <c r="D33" s="46" t="s">
        <v>3</v>
      </c>
      <c r="E33" s="121"/>
      <c r="F33" s="121"/>
      <c r="G33" s="121"/>
      <c r="H33" s="48">
        <f t="shared" si="6"/>
        <v>0</v>
      </c>
      <c r="I33" s="49"/>
      <c r="J33" s="47">
        <v>1</v>
      </c>
      <c r="K33" s="47">
        <f t="shared" si="7"/>
        <v>0</v>
      </c>
      <c r="L33" s="47">
        <f t="shared" si="8"/>
        <v>0</v>
      </c>
      <c r="M33" s="47">
        <f t="shared" si="9"/>
        <v>0</v>
      </c>
      <c r="N33" s="47">
        <f t="shared" si="10"/>
        <v>0</v>
      </c>
      <c r="O33" s="50">
        <f t="shared" si="11"/>
        <v>0</v>
      </c>
      <c r="Q33" s="13"/>
      <c r="R33" s="36"/>
      <c r="S33" s="37"/>
    </row>
    <row r="34" spans="2:19" s="51" customFormat="1" ht="60" customHeight="1">
      <c r="B34" s="44" t="s">
        <v>50</v>
      </c>
      <c r="C34" s="75" t="s">
        <v>126</v>
      </c>
      <c r="D34" s="46" t="s">
        <v>3</v>
      </c>
      <c r="E34" s="121"/>
      <c r="F34" s="121"/>
      <c r="G34" s="121"/>
      <c r="H34" s="48">
        <f t="shared" si="6"/>
        <v>0</v>
      </c>
      <c r="I34" s="49"/>
      <c r="J34" s="47">
        <v>42</v>
      </c>
      <c r="K34" s="47">
        <f t="shared" si="7"/>
        <v>0</v>
      </c>
      <c r="L34" s="47">
        <f t="shared" si="8"/>
        <v>0</v>
      </c>
      <c r="M34" s="47">
        <f t="shared" si="9"/>
        <v>0</v>
      </c>
      <c r="N34" s="47">
        <f t="shared" si="10"/>
        <v>0</v>
      </c>
      <c r="O34" s="50">
        <f t="shared" si="11"/>
        <v>0</v>
      </c>
      <c r="Q34" s="13"/>
      <c r="R34" s="36"/>
      <c r="S34" s="37"/>
    </row>
    <row r="35" spans="2:19" s="51" customFormat="1" ht="60" customHeight="1">
      <c r="B35" s="44" t="s">
        <v>51</v>
      </c>
      <c r="C35" s="75" t="s">
        <v>127</v>
      </c>
      <c r="D35" s="46" t="s">
        <v>3</v>
      </c>
      <c r="E35" s="121"/>
      <c r="F35" s="121"/>
      <c r="G35" s="121"/>
      <c r="H35" s="48">
        <f t="shared" si="6"/>
        <v>0</v>
      </c>
      <c r="I35" s="49"/>
      <c r="J35" s="47">
        <v>4</v>
      </c>
      <c r="K35" s="47">
        <f t="shared" si="7"/>
        <v>0</v>
      </c>
      <c r="L35" s="47">
        <f t="shared" si="8"/>
        <v>0</v>
      </c>
      <c r="M35" s="47">
        <f t="shared" si="9"/>
        <v>0</v>
      </c>
      <c r="N35" s="47">
        <f t="shared" si="10"/>
        <v>0</v>
      </c>
      <c r="O35" s="50">
        <f t="shared" si="11"/>
        <v>0</v>
      </c>
      <c r="Q35" s="13"/>
      <c r="R35" s="36"/>
      <c r="S35" s="37"/>
    </row>
    <row r="36" spans="2:19" s="51" customFormat="1" ht="60" customHeight="1">
      <c r="B36" s="44" t="s">
        <v>52</v>
      </c>
      <c r="C36" s="75" t="s">
        <v>128</v>
      </c>
      <c r="D36" s="46" t="s">
        <v>3</v>
      </c>
      <c r="E36" s="121"/>
      <c r="F36" s="121"/>
      <c r="G36" s="121"/>
      <c r="H36" s="48">
        <f t="shared" si="6"/>
        <v>0</v>
      </c>
      <c r="I36" s="49"/>
      <c r="J36" s="47">
        <v>16</v>
      </c>
      <c r="K36" s="47">
        <f t="shared" si="7"/>
        <v>0</v>
      </c>
      <c r="L36" s="47">
        <f t="shared" si="8"/>
        <v>0</v>
      </c>
      <c r="M36" s="47">
        <f t="shared" si="9"/>
        <v>0</v>
      </c>
      <c r="N36" s="47">
        <f t="shared" si="10"/>
        <v>0</v>
      </c>
      <c r="O36" s="50">
        <f t="shared" si="11"/>
        <v>0</v>
      </c>
      <c r="Q36" s="13"/>
      <c r="R36" s="36"/>
      <c r="S36" s="37"/>
    </row>
    <row r="37" spans="2:19" s="51" customFormat="1" ht="60" customHeight="1">
      <c r="B37" s="44" t="s">
        <v>53</v>
      </c>
      <c r="C37" s="75" t="s">
        <v>129</v>
      </c>
      <c r="D37" s="46" t="s">
        <v>3</v>
      </c>
      <c r="E37" s="121"/>
      <c r="F37" s="121"/>
      <c r="G37" s="121"/>
      <c r="H37" s="48">
        <f t="shared" si="6"/>
        <v>0</v>
      </c>
      <c r="I37" s="49"/>
      <c r="J37" s="47">
        <v>8</v>
      </c>
      <c r="K37" s="47">
        <f t="shared" si="7"/>
        <v>0</v>
      </c>
      <c r="L37" s="47">
        <f t="shared" si="8"/>
        <v>0</v>
      </c>
      <c r="M37" s="47">
        <f t="shared" si="9"/>
        <v>0</v>
      </c>
      <c r="N37" s="47">
        <f t="shared" si="10"/>
        <v>0</v>
      </c>
      <c r="O37" s="50">
        <f t="shared" si="11"/>
        <v>0</v>
      </c>
      <c r="Q37" s="13"/>
      <c r="R37" s="36"/>
      <c r="S37" s="37"/>
    </row>
    <row r="38" spans="2:19" s="51" customFormat="1" ht="60" customHeight="1">
      <c r="B38" s="44" t="s">
        <v>54</v>
      </c>
      <c r="C38" s="75" t="s">
        <v>130</v>
      </c>
      <c r="D38" s="46" t="s">
        <v>3</v>
      </c>
      <c r="E38" s="121"/>
      <c r="F38" s="121"/>
      <c r="G38" s="121"/>
      <c r="H38" s="48">
        <f t="shared" si="6"/>
        <v>0</v>
      </c>
      <c r="I38" s="49"/>
      <c r="J38" s="47">
        <v>2</v>
      </c>
      <c r="K38" s="47">
        <f t="shared" si="7"/>
        <v>0</v>
      </c>
      <c r="L38" s="47">
        <f t="shared" si="8"/>
        <v>0</v>
      </c>
      <c r="M38" s="47">
        <f t="shared" si="9"/>
        <v>0</v>
      </c>
      <c r="N38" s="47">
        <f t="shared" si="10"/>
        <v>0</v>
      </c>
      <c r="O38" s="50">
        <f t="shared" si="11"/>
        <v>0</v>
      </c>
      <c r="Q38" s="13"/>
      <c r="R38" s="36"/>
      <c r="S38" s="37"/>
    </row>
    <row r="39" spans="2:19" s="51" customFormat="1" ht="60" customHeight="1">
      <c r="B39" s="44" t="s">
        <v>55</v>
      </c>
      <c r="C39" s="75" t="s">
        <v>131</v>
      </c>
      <c r="D39" s="46" t="s">
        <v>3</v>
      </c>
      <c r="E39" s="121"/>
      <c r="F39" s="121"/>
      <c r="G39" s="121"/>
      <c r="H39" s="48">
        <f t="shared" si="6"/>
        <v>0</v>
      </c>
      <c r="I39" s="49"/>
      <c r="J39" s="47">
        <v>2</v>
      </c>
      <c r="K39" s="47">
        <f t="shared" si="7"/>
        <v>0</v>
      </c>
      <c r="L39" s="47">
        <f t="shared" si="8"/>
        <v>0</v>
      </c>
      <c r="M39" s="47">
        <f t="shared" si="9"/>
        <v>0</v>
      </c>
      <c r="N39" s="47">
        <f t="shared" si="10"/>
        <v>0</v>
      </c>
      <c r="O39" s="50">
        <f t="shared" si="11"/>
        <v>0</v>
      </c>
      <c r="Q39" s="13"/>
      <c r="R39" s="36"/>
      <c r="S39" s="37"/>
    </row>
    <row r="40" spans="2:19" s="51" customFormat="1" ht="60" customHeight="1">
      <c r="B40" s="44" t="s">
        <v>56</v>
      </c>
      <c r="C40" s="75" t="s">
        <v>132</v>
      </c>
      <c r="D40" s="46" t="s">
        <v>3</v>
      </c>
      <c r="E40" s="121"/>
      <c r="F40" s="121"/>
      <c r="G40" s="121"/>
      <c r="H40" s="48">
        <f t="shared" si="6"/>
        <v>0</v>
      </c>
      <c r="I40" s="49"/>
      <c r="J40" s="47">
        <v>8</v>
      </c>
      <c r="K40" s="47">
        <f t="shared" si="7"/>
        <v>0</v>
      </c>
      <c r="L40" s="47">
        <f t="shared" si="8"/>
        <v>0</v>
      </c>
      <c r="M40" s="47">
        <f t="shared" si="9"/>
        <v>0</v>
      </c>
      <c r="N40" s="47">
        <f t="shared" si="10"/>
        <v>0</v>
      </c>
      <c r="O40" s="50">
        <f t="shared" si="11"/>
        <v>0</v>
      </c>
      <c r="Q40" s="13"/>
      <c r="R40" s="36"/>
      <c r="S40" s="37"/>
    </row>
    <row r="41" spans="2:19" s="51" customFormat="1" ht="60" customHeight="1">
      <c r="B41" s="44" t="s">
        <v>57</v>
      </c>
      <c r="C41" s="75" t="s">
        <v>133</v>
      </c>
      <c r="D41" s="46" t="s">
        <v>3</v>
      </c>
      <c r="E41" s="121"/>
      <c r="F41" s="121"/>
      <c r="G41" s="121"/>
      <c r="H41" s="48">
        <f t="shared" si="6"/>
        <v>0</v>
      </c>
      <c r="I41" s="49"/>
      <c r="J41" s="47">
        <v>4</v>
      </c>
      <c r="K41" s="47">
        <f t="shared" si="7"/>
        <v>0</v>
      </c>
      <c r="L41" s="47">
        <f t="shared" si="8"/>
        <v>0</v>
      </c>
      <c r="M41" s="47">
        <f t="shared" si="9"/>
        <v>0</v>
      </c>
      <c r="N41" s="47">
        <f t="shared" si="10"/>
        <v>0</v>
      </c>
      <c r="O41" s="50">
        <f t="shared" si="11"/>
        <v>0</v>
      </c>
      <c r="Q41" s="13"/>
      <c r="R41" s="36"/>
      <c r="S41" s="37"/>
    </row>
    <row r="42" spans="2:19" s="51" customFormat="1" ht="60" customHeight="1">
      <c r="B42" s="44" t="s">
        <v>58</v>
      </c>
      <c r="C42" s="75" t="s">
        <v>134</v>
      </c>
      <c r="D42" s="46" t="s">
        <v>3</v>
      </c>
      <c r="E42" s="121"/>
      <c r="F42" s="121"/>
      <c r="G42" s="121"/>
      <c r="H42" s="48">
        <f t="shared" si="6"/>
        <v>0</v>
      </c>
      <c r="I42" s="49"/>
      <c r="J42" s="47">
        <v>3</v>
      </c>
      <c r="K42" s="47">
        <f t="shared" si="7"/>
        <v>0</v>
      </c>
      <c r="L42" s="47">
        <f t="shared" si="8"/>
        <v>0</v>
      </c>
      <c r="M42" s="47">
        <f t="shared" si="9"/>
        <v>0</v>
      </c>
      <c r="N42" s="47">
        <f t="shared" si="10"/>
        <v>0</v>
      </c>
      <c r="O42" s="50">
        <f t="shared" si="11"/>
        <v>0</v>
      </c>
      <c r="Q42" s="13"/>
      <c r="R42" s="36"/>
      <c r="S42" s="37"/>
    </row>
    <row r="43" spans="2:19" s="51" customFormat="1" ht="60" customHeight="1">
      <c r="B43" s="44" t="s">
        <v>59</v>
      </c>
      <c r="C43" s="75" t="s">
        <v>135</v>
      </c>
      <c r="D43" s="46" t="s">
        <v>3</v>
      </c>
      <c r="E43" s="121"/>
      <c r="F43" s="121"/>
      <c r="G43" s="121"/>
      <c r="H43" s="48">
        <f t="shared" si="6"/>
        <v>0</v>
      </c>
      <c r="I43" s="49"/>
      <c r="J43" s="47">
        <v>4</v>
      </c>
      <c r="K43" s="47">
        <f t="shared" si="7"/>
        <v>0</v>
      </c>
      <c r="L43" s="47">
        <f t="shared" si="8"/>
        <v>0</v>
      </c>
      <c r="M43" s="47">
        <f t="shared" si="9"/>
        <v>0</v>
      </c>
      <c r="N43" s="47">
        <f t="shared" si="10"/>
        <v>0</v>
      </c>
      <c r="O43" s="50">
        <f t="shared" si="11"/>
        <v>0</v>
      </c>
      <c r="Q43" s="13"/>
      <c r="R43" s="36"/>
      <c r="S43" s="37"/>
    </row>
    <row r="44" spans="2:19" s="51" customFormat="1" ht="60" customHeight="1">
      <c r="B44" s="44" t="s">
        <v>60</v>
      </c>
      <c r="C44" s="75" t="s">
        <v>136</v>
      </c>
      <c r="D44" s="46" t="s">
        <v>3</v>
      </c>
      <c r="E44" s="121"/>
      <c r="F44" s="121"/>
      <c r="G44" s="121"/>
      <c r="H44" s="48">
        <f t="shared" si="6"/>
        <v>0</v>
      </c>
      <c r="I44" s="49"/>
      <c r="J44" s="47">
        <v>1</v>
      </c>
      <c r="K44" s="47">
        <f t="shared" si="7"/>
        <v>0</v>
      </c>
      <c r="L44" s="47">
        <f t="shared" si="8"/>
        <v>0</v>
      </c>
      <c r="M44" s="47">
        <f t="shared" si="9"/>
        <v>0</v>
      </c>
      <c r="N44" s="47">
        <f t="shared" si="10"/>
        <v>0</v>
      </c>
      <c r="O44" s="50">
        <f t="shared" si="11"/>
        <v>0</v>
      </c>
      <c r="Q44" s="13"/>
      <c r="R44" s="36"/>
      <c r="S44" s="37"/>
    </row>
    <row r="45" spans="2:19" s="51" customFormat="1" ht="60" customHeight="1">
      <c r="B45" s="44" t="s">
        <v>61</v>
      </c>
      <c r="C45" s="75" t="s">
        <v>137</v>
      </c>
      <c r="D45" s="46" t="s">
        <v>3</v>
      </c>
      <c r="E45" s="121"/>
      <c r="F45" s="121"/>
      <c r="G45" s="121"/>
      <c r="H45" s="48">
        <f t="shared" si="6"/>
        <v>0</v>
      </c>
      <c r="I45" s="49"/>
      <c r="J45" s="47">
        <v>2</v>
      </c>
      <c r="K45" s="47">
        <f t="shared" si="7"/>
        <v>0</v>
      </c>
      <c r="L45" s="47">
        <f t="shared" si="8"/>
        <v>0</v>
      </c>
      <c r="M45" s="47">
        <f t="shared" si="9"/>
        <v>0</v>
      </c>
      <c r="N45" s="47">
        <f t="shared" si="10"/>
        <v>0</v>
      </c>
      <c r="O45" s="50">
        <f t="shared" si="11"/>
        <v>0</v>
      </c>
      <c r="Q45" s="13"/>
      <c r="R45" s="36"/>
      <c r="S45" s="37"/>
    </row>
    <row r="46" spans="2:19" s="51" customFormat="1" ht="60" customHeight="1">
      <c r="B46" s="44" t="s">
        <v>62</v>
      </c>
      <c r="C46" s="75" t="s">
        <v>138</v>
      </c>
      <c r="D46" s="46" t="s">
        <v>3</v>
      </c>
      <c r="E46" s="121"/>
      <c r="F46" s="121"/>
      <c r="G46" s="121"/>
      <c r="H46" s="48">
        <f t="shared" si="6"/>
        <v>0</v>
      </c>
      <c r="I46" s="49"/>
      <c r="J46" s="47">
        <v>1</v>
      </c>
      <c r="K46" s="47">
        <f t="shared" si="7"/>
        <v>0</v>
      </c>
      <c r="L46" s="47">
        <f t="shared" si="8"/>
        <v>0</v>
      </c>
      <c r="M46" s="47">
        <f t="shared" si="9"/>
        <v>0</v>
      </c>
      <c r="N46" s="47">
        <f t="shared" si="10"/>
        <v>0</v>
      </c>
      <c r="O46" s="50">
        <f t="shared" si="11"/>
        <v>0</v>
      </c>
      <c r="Q46" s="13"/>
      <c r="R46" s="36"/>
      <c r="S46" s="37"/>
    </row>
    <row r="47" spans="2:19" s="51" customFormat="1" ht="60" customHeight="1">
      <c r="B47" s="44" t="s">
        <v>63</v>
      </c>
      <c r="C47" s="75" t="s">
        <v>139</v>
      </c>
      <c r="D47" s="46" t="s">
        <v>3</v>
      </c>
      <c r="E47" s="121"/>
      <c r="F47" s="121"/>
      <c r="G47" s="121"/>
      <c r="H47" s="48">
        <f t="shared" si="6"/>
        <v>0</v>
      </c>
      <c r="I47" s="49"/>
      <c r="J47" s="47">
        <v>3</v>
      </c>
      <c r="K47" s="47">
        <f t="shared" si="7"/>
        <v>0</v>
      </c>
      <c r="L47" s="47">
        <f t="shared" si="8"/>
        <v>0</v>
      </c>
      <c r="M47" s="47">
        <f t="shared" si="9"/>
        <v>0</v>
      </c>
      <c r="N47" s="47">
        <f t="shared" si="10"/>
        <v>0</v>
      </c>
      <c r="O47" s="50">
        <f t="shared" si="11"/>
        <v>0</v>
      </c>
      <c r="Q47" s="13"/>
      <c r="R47" s="36"/>
      <c r="S47" s="37"/>
    </row>
    <row r="48" spans="2:19" s="51" customFormat="1" ht="60" customHeight="1">
      <c r="B48" s="44" t="s">
        <v>64</v>
      </c>
      <c r="C48" s="75" t="s">
        <v>140</v>
      </c>
      <c r="D48" s="46" t="s">
        <v>3</v>
      </c>
      <c r="E48" s="121"/>
      <c r="F48" s="121"/>
      <c r="G48" s="128"/>
      <c r="H48" s="48">
        <f t="shared" si="6"/>
        <v>0</v>
      </c>
      <c r="I48" s="74"/>
      <c r="J48" s="47">
        <v>1</v>
      </c>
      <c r="K48" s="47">
        <f t="shared" si="7"/>
        <v>0</v>
      </c>
      <c r="L48" s="47">
        <f t="shared" si="8"/>
        <v>0</v>
      </c>
      <c r="M48" s="47">
        <f t="shared" si="9"/>
        <v>0</v>
      </c>
      <c r="N48" s="47">
        <f t="shared" si="10"/>
        <v>0</v>
      </c>
      <c r="O48" s="50">
        <f t="shared" si="11"/>
        <v>0</v>
      </c>
      <c r="Q48" s="13"/>
      <c r="R48" s="36"/>
      <c r="S48" s="37"/>
    </row>
    <row r="49" spans="2:19" s="24" customFormat="1" ht="20.100000000000001" customHeight="1">
      <c r="B49" s="60" t="s">
        <v>9</v>
      </c>
      <c r="C49" s="61" t="s">
        <v>65</v>
      </c>
      <c r="D49" s="62"/>
      <c r="E49" s="124"/>
      <c r="F49" s="124"/>
      <c r="G49" s="125"/>
      <c r="H49" s="63"/>
      <c r="I49" s="32"/>
      <c r="J49" s="64"/>
      <c r="K49" s="64"/>
      <c r="L49" s="64"/>
      <c r="M49" s="64"/>
      <c r="N49" s="65">
        <f>SUBTOTAL(9,N51:N57)</f>
        <v>0</v>
      </c>
      <c r="O49" s="66">
        <f>SUBTOTAL(9,O51:O57)</f>
        <v>0</v>
      </c>
      <c r="Q49" s="35"/>
      <c r="R49" s="36"/>
      <c r="S49" s="37"/>
    </row>
    <row r="50" spans="2:19" s="24" customFormat="1" ht="20.100000000000001" customHeight="1">
      <c r="B50" s="67"/>
      <c r="C50" s="68"/>
      <c r="D50" s="69"/>
      <c r="E50" s="126"/>
      <c r="F50" s="126"/>
      <c r="G50" s="127"/>
      <c r="H50" s="70"/>
      <c r="I50" s="32"/>
      <c r="J50" s="71"/>
      <c r="K50" s="71"/>
      <c r="L50" s="71"/>
      <c r="M50" s="71"/>
      <c r="N50" s="72"/>
      <c r="O50" s="73"/>
      <c r="Q50" s="35"/>
      <c r="R50" s="36"/>
      <c r="S50" s="37"/>
    </row>
    <row r="51" spans="2:19" s="51" customFormat="1" ht="80.099999999999994" customHeight="1">
      <c r="B51" s="44" t="s">
        <v>18</v>
      </c>
      <c r="C51" s="45" t="s">
        <v>141</v>
      </c>
      <c r="D51" s="46" t="s">
        <v>3</v>
      </c>
      <c r="E51" s="121"/>
      <c r="F51" s="121"/>
      <c r="G51" s="121"/>
      <c r="H51" s="48">
        <f t="shared" ref="H51:H57" si="12">ROUND(+E51+F51+G51,2)</f>
        <v>0</v>
      </c>
      <c r="I51" s="49"/>
      <c r="J51" s="47">
        <v>3</v>
      </c>
      <c r="K51" s="47">
        <f t="shared" ref="K51:K57" si="13">ROUND($J51*E51,2)</f>
        <v>0</v>
      </c>
      <c r="L51" s="47">
        <f t="shared" ref="L51:L57" si="14">ROUND($J51*F51,2)</f>
        <v>0</v>
      </c>
      <c r="M51" s="47">
        <f t="shared" ref="M51:M57" si="15">ROUND($J51*G51,2)</f>
        <v>0</v>
      </c>
      <c r="N51" s="47">
        <f t="shared" ref="N51:N57" si="16">ROUND($J51*H51,2)</f>
        <v>0</v>
      </c>
      <c r="O51" s="50">
        <f t="shared" ref="O51:O57" si="17">IFERROR(+$N51/$J$113,0)</f>
        <v>0</v>
      </c>
      <c r="Q51" s="13"/>
      <c r="R51" s="36"/>
      <c r="S51" s="37"/>
    </row>
    <row r="52" spans="2:19" s="51" customFormat="1" ht="80.099999999999994" customHeight="1">
      <c r="B52" s="44" t="s">
        <v>19</v>
      </c>
      <c r="C52" s="75" t="s">
        <v>142</v>
      </c>
      <c r="D52" s="46" t="s">
        <v>3</v>
      </c>
      <c r="E52" s="121"/>
      <c r="F52" s="121"/>
      <c r="G52" s="121"/>
      <c r="H52" s="48">
        <f t="shared" si="12"/>
        <v>0</v>
      </c>
      <c r="I52" s="49"/>
      <c r="J52" s="47">
        <v>5</v>
      </c>
      <c r="K52" s="47">
        <f t="shared" si="13"/>
        <v>0</v>
      </c>
      <c r="L52" s="47">
        <f t="shared" si="14"/>
        <v>0</v>
      </c>
      <c r="M52" s="47">
        <f t="shared" si="15"/>
        <v>0</v>
      </c>
      <c r="N52" s="47">
        <f t="shared" si="16"/>
        <v>0</v>
      </c>
      <c r="O52" s="50">
        <f t="shared" si="17"/>
        <v>0</v>
      </c>
      <c r="Q52" s="13"/>
      <c r="R52" s="36"/>
      <c r="S52" s="37"/>
    </row>
    <row r="53" spans="2:19" s="51" customFormat="1" ht="80.099999999999994" customHeight="1">
      <c r="B53" s="44" t="s">
        <v>66</v>
      </c>
      <c r="C53" s="75" t="s">
        <v>143</v>
      </c>
      <c r="D53" s="46" t="s">
        <v>3</v>
      </c>
      <c r="E53" s="121"/>
      <c r="F53" s="121"/>
      <c r="G53" s="121"/>
      <c r="H53" s="48">
        <f t="shared" si="12"/>
        <v>0</v>
      </c>
      <c r="I53" s="49"/>
      <c r="J53" s="47">
        <v>4</v>
      </c>
      <c r="K53" s="47">
        <f t="shared" si="13"/>
        <v>0</v>
      </c>
      <c r="L53" s="47">
        <f t="shared" si="14"/>
        <v>0</v>
      </c>
      <c r="M53" s="47">
        <f t="shared" si="15"/>
        <v>0</v>
      </c>
      <c r="N53" s="47">
        <f t="shared" si="16"/>
        <v>0</v>
      </c>
      <c r="O53" s="50">
        <f t="shared" si="17"/>
        <v>0</v>
      </c>
      <c r="Q53" s="13"/>
      <c r="R53" s="36"/>
      <c r="S53" s="37"/>
    </row>
    <row r="54" spans="2:19" s="51" customFormat="1" ht="80.099999999999994" customHeight="1">
      <c r="B54" s="44" t="s">
        <v>67</v>
      </c>
      <c r="C54" s="75" t="s">
        <v>144</v>
      </c>
      <c r="D54" s="46" t="s">
        <v>3</v>
      </c>
      <c r="E54" s="121"/>
      <c r="F54" s="121"/>
      <c r="G54" s="121"/>
      <c r="H54" s="48">
        <f t="shared" si="12"/>
        <v>0</v>
      </c>
      <c r="I54" s="49"/>
      <c r="J54" s="47">
        <v>1</v>
      </c>
      <c r="K54" s="47">
        <f t="shared" si="13"/>
        <v>0</v>
      </c>
      <c r="L54" s="47">
        <f t="shared" si="14"/>
        <v>0</v>
      </c>
      <c r="M54" s="47">
        <f t="shared" si="15"/>
        <v>0</v>
      </c>
      <c r="N54" s="47">
        <f t="shared" si="16"/>
        <v>0</v>
      </c>
      <c r="O54" s="50">
        <f t="shared" si="17"/>
        <v>0</v>
      </c>
      <c r="Q54" s="13"/>
      <c r="R54" s="36"/>
      <c r="S54" s="37"/>
    </row>
    <row r="55" spans="2:19" s="51" customFormat="1" ht="80.099999999999994" customHeight="1">
      <c r="B55" s="44" t="s">
        <v>68</v>
      </c>
      <c r="C55" s="75" t="s">
        <v>145</v>
      </c>
      <c r="D55" s="46" t="s">
        <v>3</v>
      </c>
      <c r="E55" s="121"/>
      <c r="F55" s="121"/>
      <c r="G55" s="121"/>
      <c r="H55" s="48">
        <f t="shared" si="12"/>
        <v>0</v>
      </c>
      <c r="I55" s="49"/>
      <c r="J55" s="47">
        <v>1</v>
      </c>
      <c r="K55" s="47">
        <f t="shared" si="13"/>
        <v>0</v>
      </c>
      <c r="L55" s="47">
        <f t="shared" si="14"/>
        <v>0</v>
      </c>
      <c r="M55" s="47">
        <f t="shared" si="15"/>
        <v>0</v>
      </c>
      <c r="N55" s="47">
        <f t="shared" si="16"/>
        <v>0</v>
      </c>
      <c r="O55" s="50">
        <f t="shared" si="17"/>
        <v>0</v>
      </c>
      <c r="Q55" s="13"/>
      <c r="R55" s="36"/>
      <c r="S55" s="37"/>
    </row>
    <row r="56" spans="2:19" s="51" customFormat="1" ht="80.099999999999994" customHeight="1">
      <c r="B56" s="44" t="s">
        <v>69</v>
      </c>
      <c r="C56" s="75" t="s">
        <v>146</v>
      </c>
      <c r="D56" s="46" t="s">
        <v>3</v>
      </c>
      <c r="E56" s="121"/>
      <c r="F56" s="121"/>
      <c r="G56" s="121"/>
      <c r="H56" s="48">
        <f t="shared" si="12"/>
        <v>0</v>
      </c>
      <c r="I56" s="49"/>
      <c r="J56" s="47">
        <v>4</v>
      </c>
      <c r="K56" s="47">
        <f t="shared" si="13"/>
        <v>0</v>
      </c>
      <c r="L56" s="47">
        <f t="shared" si="14"/>
        <v>0</v>
      </c>
      <c r="M56" s="47">
        <f t="shared" si="15"/>
        <v>0</v>
      </c>
      <c r="N56" s="47">
        <f t="shared" si="16"/>
        <v>0</v>
      </c>
      <c r="O56" s="50">
        <f t="shared" si="17"/>
        <v>0</v>
      </c>
      <c r="Q56" s="13"/>
      <c r="R56" s="36"/>
      <c r="S56" s="37"/>
    </row>
    <row r="57" spans="2:19" s="51" customFormat="1" ht="80.099999999999994" customHeight="1">
      <c r="B57" s="44" t="s">
        <v>70</v>
      </c>
      <c r="C57" s="75" t="s">
        <v>147</v>
      </c>
      <c r="D57" s="46" t="s">
        <v>3</v>
      </c>
      <c r="E57" s="121"/>
      <c r="F57" s="121"/>
      <c r="G57" s="121"/>
      <c r="H57" s="48">
        <f t="shared" si="12"/>
        <v>0</v>
      </c>
      <c r="I57" s="49"/>
      <c r="J57" s="47">
        <v>1</v>
      </c>
      <c r="K57" s="47">
        <f t="shared" si="13"/>
        <v>0</v>
      </c>
      <c r="L57" s="47">
        <f t="shared" si="14"/>
        <v>0</v>
      </c>
      <c r="M57" s="47">
        <f t="shared" si="15"/>
        <v>0</v>
      </c>
      <c r="N57" s="47">
        <f t="shared" si="16"/>
        <v>0</v>
      </c>
      <c r="O57" s="50">
        <f t="shared" si="17"/>
        <v>0</v>
      </c>
      <c r="Q57" s="13"/>
      <c r="R57" s="36"/>
      <c r="S57" s="37"/>
    </row>
    <row r="58" spans="2:19" s="24" customFormat="1" ht="20.100000000000001" customHeight="1">
      <c r="B58" s="60" t="s">
        <v>71</v>
      </c>
      <c r="C58" s="61" t="s">
        <v>72</v>
      </c>
      <c r="D58" s="62"/>
      <c r="E58" s="124"/>
      <c r="F58" s="124"/>
      <c r="G58" s="125"/>
      <c r="H58" s="63"/>
      <c r="I58" s="32"/>
      <c r="J58" s="64"/>
      <c r="K58" s="64"/>
      <c r="L58" s="64"/>
      <c r="M58" s="64"/>
      <c r="N58" s="65">
        <f>SUBTOTAL(9,N60:N65)</f>
        <v>0</v>
      </c>
      <c r="O58" s="66">
        <f>SUBTOTAL(9,O60:O65)</f>
        <v>0</v>
      </c>
      <c r="Q58" s="35"/>
      <c r="R58" s="36"/>
      <c r="S58" s="37"/>
    </row>
    <row r="59" spans="2:19" s="24" customFormat="1" ht="20.100000000000001" customHeight="1">
      <c r="B59" s="67"/>
      <c r="C59" s="68"/>
      <c r="D59" s="69"/>
      <c r="E59" s="126"/>
      <c r="F59" s="126"/>
      <c r="G59" s="127"/>
      <c r="H59" s="70"/>
      <c r="I59" s="32"/>
      <c r="J59" s="71"/>
      <c r="K59" s="71"/>
      <c r="L59" s="71"/>
      <c r="M59" s="71"/>
      <c r="N59" s="72"/>
      <c r="O59" s="73"/>
      <c r="Q59" s="35"/>
      <c r="R59" s="36"/>
      <c r="S59" s="37"/>
    </row>
    <row r="60" spans="2:19" s="51" customFormat="1" ht="80.099999999999994" customHeight="1">
      <c r="B60" s="44" t="s">
        <v>73</v>
      </c>
      <c r="C60" s="45" t="s">
        <v>148</v>
      </c>
      <c r="D60" s="46" t="s">
        <v>3</v>
      </c>
      <c r="E60" s="121"/>
      <c r="F60" s="121"/>
      <c r="G60" s="121"/>
      <c r="H60" s="48">
        <f t="shared" ref="H60:H65" si="18">ROUND(+E60+F60+G60,2)</f>
        <v>0</v>
      </c>
      <c r="I60" s="49"/>
      <c r="J60" s="47">
        <v>1</v>
      </c>
      <c r="K60" s="47">
        <f t="shared" ref="K60:N65" si="19">ROUND($J60*E60,2)</f>
        <v>0</v>
      </c>
      <c r="L60" s="47">
        <f t="shared" si="19"/>
        <v>0</v>
      </c>
      <c r="M60" s="47">
        <f t="shared" si="19"/>
        <v>0</v>
      </c>
      <c r="N60" s="47">
        <f t="shared" si="19"/>
        <v>0</v>
      </c>
      <c r="O60" s="50">
        <f t="shared" ref="O60:O65" si="20">IFERROR(+$N60/$J$113,0)</f>
        <v>0</v>
      </c>
      <c r="Q60" s="13"/>
      <c r="R60" s="36"/>
      <c r="S60" s="37"/>
    </row>
    <row r="61" spans="2:19" s="51" customFormat="1" ht="80.099999999999994" customHeight="1">
      <c r="B61" s="44" t="s">
        <v>74</v>
      </c>
      <c r="C61" s="75" t="s">
        <v>149</v>
      </c>
      <c r="D61" s="46" t="s">
        <v>3</v>
      </c>
      <c r="E61" s="121"/>
      <c r="F61" s="121"/>
      <c r="G61" s="121"/>
      <c r="H61" s="48">
        <f t="shared" si="18"/>
        <v>0</v>
      </c>
      <c r="I61" s="49"/>
      <c r="J61" s="47">
        <v>6</v>
      </c>
      <c r="K61" s="47">
        <f t="shared" ref="K61:K64" si="21">ROUND($J61*E61,2)</f>
        <v>0</v>
      </c>
      <c r="L61" s="47">
        <f t="shared" ref="L61:L64" si="22">ROUND($J61*F61,2)</f>
        <v>0</v>
      </c>
      <c r="M61" s="47">
        <f t="shared" ref="M61:M64" si="23">ROUND($J61*G61,2)</f>
        <v>0</v>
      </c>
      <c r="N61" s="47">
        <f t="shared" ref="N61:N64" si="24">ROUND($J61*H61,2)</f>
        <v>0</v>
      </c>
      <c r="O61" s="50">
        <f t="shared" si="20"/>
        <v>0</v>
      </c>
      <c r="Q61" s="13"/>
      <c r="R61" s="36"/>
      <c r="S61" s="37"/>
    </row>
    <row r="62" spans="2:19" s="51" customFormat="1" ht="80.099999999999994" customHeight="1">
      <c r="B62" s="44" t="s">
        <v>75</v>
      </c>
      <c r="C62" s="75" t="s">
        <v>150</v>
      </c>
      <c r="D62" s="46" t="s">
        <v>3</v>
      </c>
      <c r="E62" s="121"/>
      <c r="F62" s="121"/>
      <c r="G62" s="121"/>
      <c r="H62" s="48">
        <f t="shared" si="18"/>
        <v>0</v>
      </c>
      <c r="I62" s="49"/>
      <c r="J62" s="47">
        <v>6</v>
      </c>
      <c r="K62" s="47">
        <f t="shared" si="21"/>
        <v>0</v>
      </c>
      <c r="L62" s="47">
        <f t="shared" si="22"/>
        <v>0</v>
      </c>
      <c r="M62" s="47">
        <f t="shared" si="23"/>
        <v>0</v>
      </c>
      <c r="N62" s="47">
        <f t="shared" si="24"/>
        <v>0</v>
      </c>
      <c r="O62" s="50">
        <f t="shared" si="20"/>
        <v>0</v>
      </c>
      <c r="Q62" s="13"/>
      <c r="R62" s="36"/>
      <c r="S62" s="37"/>
    </row>
    <row r="63" spans="2:19" s="51" customFormat="1" ht="80.099999999999994" customHeight="1">
      <c r="B63" s="44" t="s">
        <v>76</v>
      </c>
      <c r="C63" s="75" t="s">
        <v>151</v>
      </c>
      <c r="D63" s="46" t="s">
        <v>3</v>
      </c>
      <c r="E63" s="121"/>
      <c r="F63" s="121"/>
      <c r="G63" s="121"/>
      <c r="H63" s="48">
        <f t="shared" si="18"/>
        <v>0</v>
      </c>
      <c r="I63" s="49"/>
      <c r="J63" s="47">
        <v>1</v>
      </c>
      <c r="K63" s="47">
        <f t="shared" si="21"/>
        <v>0</v>
      </c>
      <c r="L63" s="47">
        <f t="shared" si="22"/>
        <v>0</v>
      </c>
      <c r="M63" s="47">
        <f t="shared" si="23"/>
        <v>0</v>
      </c>
      <c r="N63" s="47">
        <f t="shared" si="24"/>
        <v>0</v>
      </c>
      <c r="O63" s="50">
        <f t="shared" si="20"/>
        <v>0</v>
      </c>
      <c r="Q63" s="13"/>
      <c r="R63" s="36"/>
      <c r="S63" s="37"/>
    </row>
    <row r="64" spans="2:19" s="51" customFormat="1" ht="80.099999999999994" customHeight="1">
      <c r="B64" s="44" t="s">
        <v>77</v>
      </c>
      <c r="C64" s="75" t="s">
        <v>152</v>
      </c>
      <c r="D64" s="46" t="s">
        <v>3</v>
      </c>
      <c r="E64" s="121"/>
      <c r="F64" s="121"/>
      <c r="G64" s="121"/>
      <c r="H64" s="48">
        <f t="shared" si="18"/>
        <v>0</v>
      </c>
      <c r="I64" s="49"/>
      <c r="J64" s="47">
        <v>1</v>
      </c>
      <c r="K64" s="47">
        <f t="shared" si="21"/>
        <v>0</v>
      </c>
      <c r="L64" s="47">
        <f t="shared" si="22"/>
        <v>0</v>
      </c>
      <c r="M64" s="47">
        <f t="shared" si="23"/>
        <v>0</v>
      </c>
      <c r="N64" s="47">
        <f t="shared" si="24"/>
        <v>0</v>
      </c>
      <c r="O64" s="50">
        <f t="shared" si="20"/>
        <v>0</v>
      </c>
      <c r="Q64" s="13"/>
      <c r="R64" s="36"/>
      <c r="S64" s="37"/>
    </row>
    <row r="65" spans="2:19" s="51" customFormat="1" ht="80.099999999999994" customHeight="1">
      <c r="B65" s="44" t="s">
        <v>78</v>
      </c>
      <c r="C65" s="75" t="s">
        <v>153</v>
      </c>
      <c r="D65" s="46" t="s">
        <v>3</v>
      </c>
      <c r="E65" s="121"/>
      <c r="F65" s="121"/>
      <c r="G65" s="121"/>
      <c r="H65" s="48">
        <f t="shared" si="18"/>
        <v>0</v>
      </c>
      <c r="I65" s="49"/>
      <c r="J65" s="47">
        <v>1</v>
      </c>
      <c r="K65" s="47">
        <f t="shared" si="19"/>
        <v>0</v>
      </c>
      <c r="L65" s="47">
        <f t="shared" si="19"/>
        <v>0</v>
      </c>
      <c r="M65" s="47">
        <f t="shared" si="19"/>
        <v>0</v>
      </c>
      <c r="N65" s="47">
        <f t="shared" si="19"/>
        <v>0</v>
      </c>
      <c r="O65" s="50">
        <f t="shared" si="20"/>
        <v>0</v>
      </c>
      <c r="Q65" s="13"/>
      <c r="R65" s="36"/>
      <c r="S65" s="37"/>
    </row>
    <row r="66" spans="2:19" s="24" customFormat="1" ht="20.100000000000001" customHeight="1">
      <c r="B66" s="52">
        <v>3</v>
      </c>
      <c r="C66" s="53" t="s">
        <v>79</v>
      </c>
      <c r="D66" s="54"/>
      <c r="E66" s="122"/>
      <c r="F66" s="122"/>
      <c r="G66" s="123"/>
      <c r="H66" s="55"/>
      <c r="I66" s="32"/>
      <c r="J66" s="56"/>
      <c r="K66" s="56"/>
      <c r="L66" s="56"/>
      <c r="M66" s="56"/>
      <c r="N66" s="56">
        <f>SUBTOTAL(9,N68:N94)</f>
        <v>0</v>
      </c>
      <c r="O66" s="57">
        <f>SUBTOTAL(9,O68:O94)</f>
        <v>0</v>
      </c>
      <c r="Q66" s="35"/>
      <c r="R66" s="36"/>
      <c r="S66" s="37"/>
    </row>
    <row r="67" spans="2:19" s="24" customFormat="1" ht="20.100000000000001" customHeight="1">
      <c r="B67" s="38"/>
      <c r="C67" s="39"/>
      <c r="D67" s="40"/>
      <c r="E67" s="119"/>
      <c r="F67" s="119"/>
      <c r="G67" s="120"/>
      <c r="H67" s="58"/>
      <c r="I67" s="32"/>
      <c r="J67" s="59"/>
      <c r="K67" s="59"/>
      <c r="L67" s="59"/>
      <c r="M67" s="59"/>
      <c r="N67" s="59"/>
      <c r="O67" s="43"/>
      <c r="Q67" s="35"/>
      <c r="R67" s="36"/>
      <c r="S67" s="37"/>
    </row>
    <row r="68" spans="2:19" s="24" customFormat="1" ht="20.100000000000001" customHeight="1">
      <c r="B68" s="60" t="s">
        <v>11</v>
      </c>
      <c r="C68" s="61" t="s">
        <v>80</v>
      </c>
      <c r="D68" s="62"/>
      <c r="E68" s="124"/>
      <c r="F68" s="124"/>
      <c r="G68" s="125"/>
      <c r="H68" s="63"/>
      <c r="I68" s="32"/>
      <c r="J68" s="64"/>
      <c r="K68" s="64"/>
      <c r="L68" s="64"/>
      <c r="M68" s="64"/>
      <c r="N68" s="64">
        <f>SUBTOTAL(9,N70:N71)</f>
        <v>0</v>
      </c>
      <c r="O68" s="66">
        <f>SUBTOTAL(9,O70:O71)</f>
        <v>0</v>
      </c>
      <c r="Q68" s="35"/>
      <c r="R68" s="36"/>
      <c r="S68" s="37"/>
    </row>
    <row r="69" spans="2:19" s="24" customFormat="1" ht="20.100000000000001" customHeight="1">
      <c r="B69" s="67"/>
      <c r="C69" s="68"/>
      <c r="D69" s="69"/>
      <c r="E69" s="126"/>
      <c r="F69" s="126"/>
      <c r="G69" s="127"/>
      <c r="H69" s="70"/>
      <c r="I69" s="32"/>
      <c r="J69" s="71"/>
      <c r="K69" s="71"/>
      <c r="L69" s="71"/>
      <c r="M69" s="71"/>
      <c r="N69" s="71"/>
      <c r="O69" s="73"/>
      <c r="Q69" s="35"/>
      <c r="R69" s="36"/>
      <c r="S69" s="37"/>
    </row>
    <row r="70" spans="2:19" s="51" customFormat="1" ht="60" customHeight="1">
      <c r="B70" s="78" t="s">
        <v>81</v>
      </c>
      <c r="C70" s="76" t="s">
        <v>154</v>
      </c>
      <c r="D70" s="77" t="s">
        <v>155</v>
      </c>
      <c r="E70" s="121"/>
      <c r="F70" s="121"/>
      <c r="G70" s="121"/>
      <c r="H70" s="48">
        <f>ROUND(+E70+F70+G70,2)</f>
        <v>0</v>
      </c>
      <c r="I70" s="49"/>
      <c r="J70" s="47">
        <v>60</v>
      </c>
      <c r="K70" s="47">
        <f t="shared" ref="K70:K71" si="25">ROUND($J70*E70,2)</f>
        <v>0</v>
      </c>
      <c r="L70" s="47">
        <f t="shared" ref="L70:L71" si="26">ROUND($J70*F70,2)</f>
        <v>0</v>
      </c>
      <c r="M70" s="47">
        <f t="shared" ref="M70:M71" si="27">ROUND($J70*G70,2)</f>
        <v>0</v>
      </c>
      <c r="N70" s="47">
        <f t="shared" ref="N70:N71" si="28">ROUND($J70*H70,2)</f>
        <v>0</v>
      </c>
      <c r="O70" s="50">
        <f t="shared" ref="O70:O71" si="29">IFERROR(+$N70/$J$113,0)</f>
        <v>0</v>
      </c>
      <c r="Q70" s="13"/>
      <c r="R70" s="36"/>
      <c r="S70" s="37"/>
    </row>
    <row r="71" spans="2:19" s="51" customFormat="1" ht="60" customHeight="1">
      <c r="B71" s="78" t="s">
        <v>82</v>
      </c>
      <c r="C71" s="76" t="s">
        <v>156</v>
      </c>
      <c r="D71" s="77" t="s">
        <v>155</v>
      </c>
      <c r="E71" s="121"/>
      <c r="F71" s="121"/>
      <c r="G71" s="121"/>
      <c r="H71" s="48">
        <f>ROUND(+E71+F71+G71,2)</f>
        <v>0</v>
      </c>
      <c r="I71" s="49"/>
      <c r="J71" s="47">
        <v>2</v>
      </c>
      <c r="K71" s="47">
        <f t="shared" si="25"/>
        <v>0</v>
      </c>
      <c r="L71" s="47">
        <f t="shared" si="26"/>
        <v>0</v>
      </c>
      <c r="M71" s="47">
        <f t="shared" si="27"/>
        <v>0</v>
      </c>
      <c r="N71" s="47">
        <f t="shared" si="28"/>
        <v>0</v>
      </c>
      <c r="O71" s="50">
        <f t="shared" si="29"/>
        <v>0</v>
      </c>
      <c r="Q71" s="13"/>
      <c r="R71" s="36"/>
      <c r="S71" s="37"/>
    </row>
    <row r="72" spans="2:19" s="24" customFormat="1" ht="20.100000000000001" customHeight="1">
      <c r="B72" s="60" t="s">
        <v>12</v>
      </c>
      <c r="C72" s="61" t="s">
        <v>157</v>
      </c>
      <c r="D72" s="62"/>
      <c r="E72" s="124"/>
      <c r="F72" s="124"/>
      <c r="G72" s="125"/>
      <c r="H72" s="63"/>
      <c r="I72" s="32"/>
      <c r="J72" s="64"/>
      <c r="K72" s="64"/>
      <c r="L72" s="64"/>
      <c r="M72" s="64"/>
      <c r="N72" s="64">
        <f>SUBTOTAL(9,N74:N76)</f>
        <v>0</v>
      </c>
      <c r="O72" s="66">
        <f>SUBTOTAL(9,O74:O76)</f>
        <v>0</v>
      </c>
      <c r="Q72" s="35"/>
      <c r="R72" s="36"/>
      <c r="S72" s="37"/>
    </row>
    <row r="73" spans="2:19" s="24" customFormat="1" ht="20.100000000000001" customHeight="1">
      <c r="B73" s="67"/>
      <c r="C73" s="68"/>
      <c r="D73" s="69"/>
      <c r="E73" s="126"/>
      <c r="F73" s="126"/>
      <c r="G73" s="127"/>
      <c r="H73" s="70"/>
      <c r="I73" s="32"/>
      <c r="J73" s="71"/>
      <c r="K73" s="71"/>
      <c r="L73" s="71"/>
      <c r="M73" s="71"/>
      <c r="N73" s="71"/>
      <c r="O73" s="73"/>
      <c r="Q73" s="35"/>
      <c r="R73" s="36"/>
      <c r="S73" s="37"/>
    </row>
    <row r="74" spans="2:19" s="51" customFormat="1" ht="60" customHeight="1">
      <c r="B74" s="78" t="s">
        <v>83</v>
      </c>
      <c r="C74" s="76" t="s">
        <v>158</v>
      </c>
      <c r="D74" s="77" t="s">
        <v>159</v>
      </c>
      <c r="E74" s="121"/>
      <c r="F74" s="121"/>
      <c r="G74" s="121"/>
      <c r="H74" s="48">
        <f>ROUND(+E74+F74+G74,2)</f>
        <v>0</v>
      </c>
      <c r="I74" s="49"/>
      <c r="J74" s="47">
        <v>443</v>
      </c>
      <c r="K74" s="47">
        <f t="shared" ref="K74:K76" si="30">ROUND($J74*E74,2)</f>
        <v>0</v>
      </c>
      <c r="L74" s="47">
        <f t="shared" ref="L74:L76" si="31">ROUND($J74*F74,2)</f>
        <v>0</v>
      </c>
      <c r="M74" s="47">
        <f t="shared" ref="M74:M76" si="32">ROUND($J74*G74,2)</f>
        <v>0</v>
      </c>
      <c r="N74" s="47">
        <f t="shared" ref="N74:N76" si="33">ROUND($J74*H74,2)</f>
        <v>0</v>
      </c>
      <c r="O74" s="50">
        <f t="shared" ref="O74:O76" si="34">IFERROR(+$N74/$J$113,0)</f>
        <v>0</v>
      </c>
      <c r="Q74" s="13"/>
      <c r="R74" s="36"/>
      <c r="S74" s="37"/>
    </row>
    <row r="75" spans="2:19" s="51" customFormat="1" ht="60" customHeight="1">
      <c r="B75" s="78" t="s">
        <v>84</v>
      </c>
      <c r="C75" s="76" t="s">
        <v>160</v>
      </c>
      <c r="D75" s="77" t="s">
        <v>159</v>
      </c>
      <c r="E75" s="121"/>
      <c r="F75" s="121"/>
      <c r="G75" s="121"/>
      <c r="H75" s="48">
        <f>ROUND(+E75+F75+G75,2)</f>
        <v>0</v>
      </c>
      <c r="I75" s="49"/>
      <c r="J75" s="47">
        <v>887</v>
      </c>
      <c r="K75" s="47">
        <f t="shared" si="30"/>
        <v>0</v>
      </c>
      <c r="L75" s="47">
        <f t="shared" si="31"/>
        <v>0</v>
      </c>
      <c r="M75" s="47">
        <f t="shared" si="32"/>
        <v>0</v>
      </c>
      <c r="N75" s="47">
        <f t="shared" si="33"/>
        <v>0</v>
      </c>
      <c r="O75" s="50">
        <f t="shared" si="34"/>
        <v>0</v>
      </c>
      <c r="Q75" s="13"/>
      <c r="R75" s="36"/>
      <c r="S75" s="37"/>
    </row>
    <row r="76" spans="2:19" s="51" customFormat="1" ht="60" customHeight="1">
      <c r="B76" s="78" t="s">
        <v>85</v>
      </c>
      <c r="C76" s="76" t="s">
        <v>161</v>
      </c>
      <c r="D76" s="77" t="s">
        <v>159</v>
      </c>
      <c r="E76" s="121"/>
      <c r="F76" s="121"/>
      <c r="G76" s="121"/>
      <c r="H76" s="48">
        <f>ROUND(+E76+F76+G76,2)</f>
        <v>0</v>
      </c>
      <c r="I76" s="49"/>
      <c r="J76" s="47">
        <v>227</v>
      </c>
      <c r="K76" s="47">
        <f t="shared" si="30"/>
        <v>0</v>
      </c>
      <c r="L76" s="47">
        <f t="shared" si="31"/>
        <v>0</v>
      </c>
      <c r="M76" s="47">
        <f t="shared" si="32"/>
        <v>0</v>
      </c>
      <c r="N76" s="47">
        <f t="shared" si="33"/>
        <v>0</v>
      </c>
      <c r="O76" s="50">
        <f t="shared" si="34"/>
        <v>0</v>
      </c>
      <c r="Q76" s="13"/>
      <c r="R76" s="36"/>
      <c r="S76" s="37"/>
    </row>
    <row r="77" spans="2:19" s="24" customFormat="1" ht="20.100000000000001" customHeight="1">
      <c r="B77" s="60" t="s">
        <v>13</v>
      </c>
      <c r="C77" s="61" t="s">
        <v>90</v>
      </c>
      <c r="D77" s="62"/>
      <c r="E77" s="124"/>
      <c r="F77" s="124"/>
      <c r="G77" s="125"/>
      <c r="H77" s="63"/>
      <c r="I77" s="32"/>
      <c r="J77" s="64"/>
      <c r="K77" s="64"/>
      <c r="L77" s="64"/>
      <c r="M77" s="64"/>
      <c r="N77" s="64">
        <f>SUBTOTAL(9,N79:N82)</f>
        <v>0</v>
      </c>
      <c r="O77" s="66">
        <f>SUBTOTAL(9,O79:O82)</f>
        <v>0</v>
      </c>
      <c r="Q77" s="35"/>
      <c r="R77" s="36"/>
      <c r="S77" s="37"/>
    </row>
    <row r="78" spans="2:19" s="24" customFormat="1" ht="20.100000000000001" customHeight="1">
      <c r="B78" s="67"/>
      <c r="C78" s="68"/>
      <c r="D78" s="69"/>
      <c r="E78" s="126"/>
      <c r="F78" s="126"/>
      <c r="G78" s="127"/>
      <c r="H78" s="70"/>
      <c r="I78" s="32"/>
      <c r="J78" s="71"/>
      <c r="K78" s="71"/>
      <c r="L78" s="71"/>
      <c r="M78" s="71"/>
      <c r="N78" s="71"/>
      <c r="O78" s="73"/>
      <c r="Q78" s="35"/>
      <c r="R78" s="36"/>
      <c r="S78" s="37"/>
    </row>
    <row r="79" spans="2:19" s="51" customFormat="1" ht="39.950000000000003" customHeight="1">
      <c r="B79" s="78" t="s">
        <v>86</v>
      </c>
      <c r="C79" s="76" t="s">
        <v>162</v>
      </c>
      <c r="D79" s="77" t="s">
        <v>155</v>
      </c>
      <c r="E79" s="121"/>
      <c r="F79" s="121"/>
      <c r="G79" s="121"/>
      <c r="H79" s="48">
        <f>ROUND(+E79+F79+G79,2)</f>
        <v>0</v>
      </c>
      <c r="I79" s="49"/>
      <c r="J79" s="47">
        <v>103</v>
      </c>
      <c r="K79" s="47">
        <f t="shared" ref="K79:K82" si="35">ROUND($J79*E79,2)</f>
        <v>0</v>
      </c>
      <c r="L79" s="47">
        <f t="shared" ref="L79:L82" si="36">ROUND($J79*F79,2)</f>
        <v>0</v>
      </c>
      <c r="M79" s="47">
        <f t="shared" ref="M79:M82" si="37">ROUND($J79*G79,2)</f>
        <v>0</v>
      </c>
      <c r="N79" s="47">
        <f t="shared" ref="N79:N82" si="38">ROUND($J79*H79,2)</f>
        <v>0</v>
      </c>
      <c r="O79" s="50">
        <f t="shared" ref="O79:O82" si="39">IFERROR(+$N79/$J$113,0)</f>
        <v>0</v>
      </c>
      <c r="Q79" s="13"/>
      <c r="R79" s="36"/>
      <c r="S79" s="37"/>
    </row>
    <row r="80" spans="2:19" s="51" customFormat="1" ht="39.950000000000003" customHeight="1">
      <c r="B80" s="78" t="s">
        <v>87</v>
      </c>
      <c r="C80" s="76" t="s">
        <v>163</v>
      </c>
      <c r="D80" s="77" t="s">
        <v>155</v>
      </c>
      <c r="E80" s="121"/>
      <c r="F80" s="121"/>
      <c r="G80" s="121"/>
      <c r="H80" s="48">
        <f>ROUND(+E80+F80+G80,2)</f>
        <v>0</v>
      </c>
      <c r="I80" s="49"/>
      <c r="J80" s="47">
        <v>12</v>
      </c>
      <c r="K80" s="47">
        <f t="shared" si="35"/>
        <v>0</v>
      </c>
      <c r="L80" s="47">
        <f t="shared" si="36"/>
        <v>0</v>
      </c>
      <c r="M80" s="47">
        <f t="shared" si="37"/>
        <v>0</v>
      </c>
      <c r="N80" s="47">
        <f t="shared" si="38"/>
        <v>0</v>
      </c>
      <c r="O80" s="50">
        <f t="shared" si="39"/>
        <v>0</v>
      </c>
      <c r="Q80" s="13"/>
      <c r="R80" s="36"/>
      <c r="S80" s="37"/>
    </row>
    <row r="81" spans="2:19" s="51" customFormat="1" ht="39.950000000000003" customHeight="1">
      <c r="B81" s="78" t="s">
        <v>88</v>
      </c>
      <c r="C81" s="76" t="s">
        <v>164</v>
      </c>
      <c r="D81" s="77" t="s">
        <v>155</v>
      </c>
      <c r="E81" s="121"/>
      <c r="F81" s="121"/>
      <c r="G81" s="121"/>
      <c r="H81" s="48">
        <f>ROUND(+E81+F81+G81,2)</f>
        <v>0</v>
      </c>
      <c r="I81" s="49"/>
      <c r="J81" s="47">
        <v>20</v>
      </c>
      <c r="K81" s="47">
        <f t="shared" si="35"/>
        <v>0</v>
      </c>
      <c r="L81" s="47">
        <f t="shared" si="36"/>
        <v>0</v>
      </c>
      <c r="M81" s="47">
        <f t="shared" si="37"/>
        <v>0</v>
      </c>
      <c r="N81" s="47">
        <f t="shared" si="38"/>
        <v>0</v>
      </c>
      <c r="O81" s="50">
        <f t="shared" si="39"/>
        <v>0</v>
      </c>
      <c r="Q81" s="13"/>
      <c r="R81" s="36"/>
      <c r="S81" s="37"/>
    </row>
    <row r="82" spans="2:19" s="51" customFormat="1" ht="39.950000000000003" customHeight="1">
      <c r="B82" s="78" t="s">
        <v>89</v>
      </c>
      <c r="C82" s="76" t="s">
        <v>165</v>
      </c>
      <c r="D82" s="77" t="s">
        <v>155</v>
      </c>
      <c r="E82" s="121"/>
      <c r="F82" s="121"/>
      <c r="G82" s="121"/>
      <c r="H82" s="48">
        <f>ROUND(+E82+F82+G82,2)</f>
        <v>0</v>
      </c>
      <c r="I82" s="49"/>
      <c r="J82" s="47">
        <v>16</v>
      </c>
      <c r="K82" s="47">
        <f t="shared" si="35"/>
        <v>0</v>
      </c>
      <c r="L82" s="47">
        <f t="shared" si="36"/>
        <v>0</v>
      </c>
      <c r="M82" s="47">
        <f t="shared" si="37"/>
        <v>0</v>
      </c>
      <c r="N82" s="47">
        <f t="shared" si="38"/>
        <v>0</v>
      </c>
      <c r="O82" s="50">
        <f t="shared" si="39"/>
        <v>0</v>
      </c>
      <c r="Q82" s="13"/>
      <c r="R82" s="36"/>
      <c r="S82" s="37"/>
    </row>
    <row r="83" spans="2:19" s="24" customFormat="1" ht="20.100000000000001" customHeight="1">
      <c r="B83" s="60" t="s">
        <v>14</v>
      </c>
      <c r="C83" s="61" t="s">
        <v>91</v>
      </c>
      <c r="D83" s="62"/>
      <c r="E83" s="124"/>
      <c r="F83" s="124"/>
      <c r="G83" s="125"/>
      <c r="H83" s="63"/>
      <c r="I83" s="32"/>
      <c r="J83" s="64"/>
      <c r="K83" s="64"/>
      <c r="L83" s="64"/>
      <c r="M83" s="64"/>
      <c r="N83" s="64">
        <f>SUBTOTAL(9,N85:N94)</f>
        <v>0</v>
      </c>
      <c r="O83" s="66">
        <f>SUBTOTAL(9,O85:O94)</f>
        <v>0</v>
      </c>
      <c r="Q83" s="35"/>
      <c r="R83" s="36"/>
      <c r="S83" s="37"/>
    </row>
    <row r="84" spans="2:19" s="24" customFormat="1" ht="20.100000000000001" customHeight="1">
      <c r="B84" s="67"/>
      <c r="C84" s="68"/>
      <c r="D84" s="69"/>
      <c r="E84" s="126"/>
      <c r="F84" s="126"/>
      <c r="G84" s="127"/>
      <c r="H84" s="70"/>
      <c r="I84" s="32"/>
      <c r="J84" s="71"/>
      <c r="K84" s="71"/>
      <c r="L84" s="71"/>
      <c r="M84" s="71"/>
      <c r="N84" s="71"/>
      <c r="O84" s="73"/>
      <c r="Q84" s="35"/>
      <c r="R84" s="36"/>
      <c r="S84" s="37"/>
    </row>
    <row r="85" spans="2:19" s="51" customFormat="1" ht="60" customHeight="1">
      <c r="B85" s="78" t="s">
        <v>92</v>
      </c>
      <c r="C85" s="76" t="s">
        <v>166</v>
      </c>
      <c r="D85" s="77" t="s">
        <v>155</v>
      </c>
      <c r="E85" s="121"/>
      <c r="F85" s="121"/>
      <c r="G85" s="121"/>
      <c r="H85" s="48">
        <f t="shared" ref="H85:H94" si="40">ROUND(+E85+F85+G85,2)</f>
        <v>0</v>
      </c>
      <c r="I85" s="49"/>
      <c r="J85" s="47">
        <v>45</v>
      </c>
      <c r="K85" s="47">
        <f t="shared" ref="K85:K92" si="41">ROUND($J85*E85,2)</f>
        <v>0</v>
      </c>
      <c r="L85" s="47">
        <f t="shared" ref="L85:L92" si="42">ROUND($J85*F85,2)</f>
        <v>0</v>
      </c>
      <c r="M85" s="47">
        <f t="shared" ref="M85:M92" si="43">ROUND($J85*G85,2)</f>
        <v>0</v>
      </c>
      <c r="N85" s="47">
        <f t="shared" ref="N85:N92" si="44">ROUND($J85*H85,2)</f>
        <v>0</v>
      </c>
      <c r="O85" s="50">
        <f t="shared" ref="O85:O94" si="45">IFERROR(+$N85/$J$113,0)</f>
        <v>0</v>
      </c>
      <c r="Q85" s="13"/>
      <c r="R85" s="36"/>
      <c r="S85" s="37"/>
    </row>
    <row r="86" spans="2:19" s="51" customFormat="1" ht="60" customHeight="1">
      <c r="B86" s="78" t="s">
        <v>93</v>
      </c>
      <c r="C86" s="76" t="s">
        <v>167</v>
      </c>
      <c r="D86" s="77" t="s">
        <v>155</v>
      </c>
      <c r="E86" s="121"/>
      <c r="F86" s="121"/>
      <c r="G86" s="121"/>
      <c r="H86" s="48">
        <f t="shared" si="40"/>
        <v>0</v>
      </c>
      <c r="I86" s="49"/>
      <c r="J86" s="47">
        <v>65</v>
      </c>
      <c r="K86" s="47">
        <f t="shared" ref="K86:K88" si="46">ROUND($J86*E86,2)</f>
        <v>0</v>
      </c>
      <c r="L86" s="47">
        <f t="shared" ref="L86:L88" si="47">ROUND($J86*F86,2)</f>
        <v>0</v>
      </c>
      <c r="M86" s="47">
        <f t="shared" ref="M86:M88" si="48">ROUND($J86*G86,2)</f>
        <v>0</v>
      </c>
      <c r="N86" s="47">
        <f t="shared" ref="N86:N88" si="49">ROUND($J86*H86,2)</f>
        <v>0</v>
      </c>
      <c r="O86" s="50">
        <f t="shared" si="45"/>
        <v>0</v>
      </c>
      <c r="Q86" s="13"/>
      <c r="R86" s="36"/>
      <c r="S86" s="37"/>
    </row>
    <row r="87" spans="2:19" s="51" customFormat="1" ht="60" customHeight="1">
      <c r="B87" s="78" t="s">
        <v>94</v>
      </c>
      <c r="C87" s="76" t="s">
        <v>168</v>
      </c>
      <c r="D87" s="77" t="s">
        <v>155</v>
      </c>
      <c r="E87" s="121"/>
      <c r="F87" s="121"/>
      <c r="G87" s="121"/>
      <c r="H87" s="48">
        <f t="shared" si="40"/>
        <v>0</v>
      </c>
      <c r="I87" s="49"/>
      <c r="J87" s="47">
        <v>50</v>
      </c>
      <c r="K87" s="47">
        <f t="shared" si="46"/>
        <v>0</v>
      </c>
      <c r="L87" s="47">
        <f t="shared" si="47"/>
        <v>0</v>
      </c>
      <c r="M87" s="47">
        <f t="shared" si="48"/>
        <v>0</v>
      </c>
      <c r="N87" s="47">
        <f t="shared" si="49"/>
        <v>0</v>
      </c>
      <c r="O87" s="50">
        <f t="shared" si="45"/>
        <v>0</v>
      </c>
      <c r="Q87" s="13"/>
      <c r="R87" s="36"/>
      <c r="S87" s="37"/>
    </row>
    <row r="88" spans="2:19" s="51" customFormat="1" ht="60" customHeight="1">
      <c r="B88" s="78" t="s">
        <v>95</v>
      </c>
      <c r="C88" s="76" t="s">
        <v>169</v>
      </c>
      <c r="D88" s="77" t="s">
        <v>155</v>
      </c>
      <c r="E88" s="121"/>
      <c r="F88" s="121"/>
      <c r="G88" s="121"/>
      <c r="H88" s="48">
        <f t="shared" si="40"/>
        <v>0</v>
      </c>
      <c r="I88" s="49"/>
      <c r="J88" s="47">
        <v>40</v>
      </c>
      <c r="K88" s="47">
        <f t="shared" si="46"/>
        <v>0</v>
      </c>
      <c r="L88" s="47">
        <f t="shared" si="47"/>
        <v>0</v>
      </c>
      <c r="M88" s="47">
        <f t="shared" si="48"/>
        <v>0</v>
      </c>
      <c r="N88" s="47">
        <f t="shared" si="49"/>
        <v>0</v>
      </c>
      <c r="O88" s="50">
        <f t="shared" si="45"/>
        <v>0</v>
      </c>
      <c r="Q88" s="13"/>
      <c r="R88" s="36"/>
      <c r="S88" s="37"/>
    </row>
    <row r="89" spans="2:19" s="51" customFormat="1" ht="60" customHeight="1">
      <c r="B89" s="78" t="s">
        <v>96</v>
      </c>
      <c r="C89" s="76" t="s">
        <v>170</v>
      </c>
      <c r="D89" s="77" t="s">
        <v>155</v>
      </c>
      <c r="E89" s="121"/>
      <c r="F89" s="121"/>
      <c r="G89" s="121"/>
      <c r="H89" s="48">
        <f t="shared" si="40"/>
        <v>0</v>
      </c>
      <c r="I89" s="49"/>
      <c r="J89" s="47">
        <v>35</v>
      </c>
      <c r="K89" s="47">
        <f t="shared" si="41"/>
        <v>0</v>
      </c>
      <c r="L89" s="47">
        <f t="shared" si="42"/>
        <v>0</v>
      </c>
      <c r="M89" s="47">
        <f t="shared" si="43"/>
        <v>0</v>
      </c>
      <c r="N89" s="47">
        <f t="shared" si="44"/>
        <v>0</v>
      </c>
      <c r="O89" s="50">
        <f t="shared" si="45"/>
        <v>0</v>
      </c>
      <c r="Q89" s="13"/>
      <c r="R89" s="36"/>
      <c r="S89" s="37"/>
    </row>
    <row r="90" spans="2:19" s="51" customFormat="1" ht="60" customHeight="1">
      <c r="B90" s="78" t="s">
        <v>97</v>
      </c>
      <c r="C90" s="76" t="s">
        <v>171</v>
      </c>
      <c r="D90" s="77" t="s">
        <v>155</v>
      </c>
      <c r="E90" s="121"/>
      <c r="F90" s="121"/>
      <c r="G90" s="121"/>
      <c r="H90" s="48">
        <f t="shared" si="40"/>
        <v>0</v>
      </c>
      <c r="I90" s="49"/>
      <c r="J90" s="47">
        <v>90</v>
      </c>
      <c r="K90" s="47">
        <f t="shared" ref="K90" si="50">ROUND($J90*E90,2)</f>
        <v>0</v>
      </c>
      <c r="L90" s="47">
        <f t="shared" ref="L90" si="51">ROUND($J90*F90,2)</f>
        <v>0</v>
      </c>
      <c r="M90" s="47">
        <f t="shared" ref="M90" si="52">ROUND($J90*G90,2)</f>
        <v>0</v>
      </c>
      <c r="N90" s="47">
        <f t="shared" ref="N90" si="53">ROUND($J90*H90,2)</f>
        <v>0</v>
      </c>
      <c r="O90" s="50">
        <f t="shared" si="45"/>
        <v>0</v>
      </c>
      <c r="Q90" s="13"/>
      <c r="R90" s="36"/>
      <c r="S90" s="37"/>
    </row>
    <row r="91" spans="2:19" s="51" customFormat="1" ht="60" customHeight="1">
      <c r="B91" s="78" t="s">
        <v>98</v>
      </c>
      <c r="C91" s="76" t="s">
        <v>172</v>
      </c>
      <c r="D91" s="77" t="s">
        <v>155</v>
      </c>
      <c r="E91" s="121"/>
      <c r="F91" s="121"/>
      <c r="G91" s="121"/>
      <c r="H91" s="48">
        <f t="shared" si="40"/>
        <v>0</v>
      </c>
      <c r="I91" s="49"/>
      <c r="J91" s="47">
        <v>4</v>
      </c>
      <c r="K91" s="47">
        <f t="shared" ref="K91" si="54">ROUND($J91*E91,2)</f>
        <v>0</v>
      </c>
      <c r="L91" s="47">
        <f t="shared" ref="L91" si="55">ROUND($J91*F91,2)</f>
        <v>0</v>
      </c>
      <c r="M91" s="47">
        <f t="shared" ref="M91" si="56">ROUND($J91*G91,2)</f>
        <v>0</v>
      </c>
      <c r="N91" s="47">
        <f t="shared" ref="N91" si="57">ROUND($J91*H91,2)</f>
        <v>0</v>
      </c>
      <c r="O91" s="50">
        <f t="shared" si="45"/>
        <v>0</v>
      </c>
      <c r="Q91" s="13"/>
      <c r="R91" s="36"/>
      <c r="S91" s="37"/>
    </row>
    <row r="92" spans="2:19" s="51" customFormat="1" ht="60" customHeight="1">
      <c r="B92" s="78" t="s">
        <v>99</v>
      </c>
      <c r="C92" s="76" t="s">
        <v>173</v>
      </c>
      <c r="D92" s="77" t="s">
        <v>155</v>
      </c>
      <c r="E92" s="121"/>
      <c r="F92" s="121"/>
      <c r="G92" s="121"/>
      <c r="H92" s="48">
        <f t="shared" si="40"/>
        <v>0</v>
      </c>
      <c r="I92" s="49"/>
      <c r="J92" s="47">
        <v>4</v>
      </c>
      <c r="K92" s="47">
        <f t="shared" si="41"/>
        <v>0</v>
      </c>
      <c r="L92" s="47">
        <f t="shared" si="42"/>
        <v>0</v>
      </c>
      <c r="M92" s="47">
        <f t="shared" si="43"/>
        <v>0</v>
      </c>
      <c r="N92" s="47">
        <f t="shared" si="44"/>
        <v>0</v>
      </c>
      <c r="O92" s="50">
        <f t="shared" si="45"/>
        <v>0</v>
      </c>
      <c r="Q92" s="13"/>
      <c r="R92" s="36"/>
      <c r="S92" s="37"/>
    </row>
    <row r="93" spans="2:19" s="51" customFormat="1" ht="60" customHeight="1">
      <c r="B93" s="78" t="s">
        <v>100</v>
      </c>
      <c r="C93" s="76" t="s">
        <v>174</v>
      </c>
      <c r="D93" s="77" t="s">
        <v>155</v>
      </c>
      <c r="E93" s="121"/>
      <c r="F93" s="121"/>
      <c r="G93" s="121"/>
      <c r="H93" s="48">
        <f t="shared" si="40"/>
        <v>0</v>
      </c>
      <c r="I93" s="49"/>
      <c r="J93" s="47">
        <v>20</v>
      </c>
      <c r="K93" s="47">
        <f t="shared" ref="K93:N94" si="58">ROUND($J93*E93,2)</f>
        <v>0</v>
      </c>
      <c r="L93" s="47">
        <f t="shared" si="58"/>
        <v>0</v>
      </c>
      <c r="M93" s="47">
        <f t="shared" si="58"/>
        <v>0</v>
      </c>
      <c r="N93" s="47">
        <f t="shared" si="58"/>
        <v>0</v>
      </c>
      <c r="O93" s="50">
        <f t="shared" si="45"/>
        <v>0</v>
      </c>
      <c r="Q93" s="13"/>
      <c r="R93" s="36"/>
      <c r="S93" s="37"/>
    </row>
    <row r="94" spans="2:19" s="51" customFormat="1" ht="60" customHeight="1">
      <c r="B94" s="78" t="s">
        <v>101</v>
      </c>
      <c r="C94" s="76" t="s">
        <v>175</v>
      </c>
      <c r="D94" s="77" t="s">
        <v>155</v>
      </c>
      <c r="E94" s="121"/>
      <c r="F94" s="121"/>
      <c r="G94" s="121"/>
      <c r="H94" s="48">
        <f t="shared" si="40"/>
        <v>0</v>
      </c>
      <c r="I94" s="49"/>
      <c r="J94" s="47">
        <v>70</v>
      </c>
      <c r="K94" s="47">
        <f t="shared" si="58"/>
        <v>0</v>
      </c>
      <c r="L94" s="47">
        <f t="shared" si="58"/>
        <v>0</v>
      </c>
      <c r="M94" s="47">
        <f t="shared" si="58"/>
        <v>0</v>
      </c>
      <c r="N94" s="47">
        <f t="shared" si="58"/>
        <v>0</v>
      </c>
      <c r="O94" s="50">
        <f t="shared" si="45"/>
        <v>0</v>
      </c>
      <c r="Q94" s="13"/>
      <c r="R94" s="36"/>
      <c r="S94" s="37"/>
    </row>
    <row r="95" spans="2:19" s="24" customFormat="1" ht="20.100000000000001" customHeight="1">
      <c r="B95" s="52">
        <v>4</v>
      </c>
      <c r="C95" s="136" t="s">
        <v>187</v>
      </c>
      <c r="D95" s="54"/>
      <c r="E95" s="122"/>
      <c r="F95" s="122"/>
      <c r="G95" s="123"/>
      <c r="H95" s="55"/>
      <c r="I95" s="32"/>
      <c r="J95" s="56"/>
      <c r="K95" s="56"/>
      <c r="L95" s="56"/>
      <c r="M95" s="56"/>
      <c r="N95" s="56">
        <f>SUBTOTAL(9,N97:N97)</f>
        <v>0</v>
      </c>
      <c r="O95" s="57">
        <f>SUBTOTAL(9,O97:O97)</f>
        <v>0</v>
      </c>
      <c r="Q95" s="35"/>
      <c r="R95" s="36"/>
      <c r="S95" s="37"/>
    </row>
    <row r="96" spans="2:19" s="24" customFormat="1" ht="20.100000000000001" customHeight="1">
      <c r="B96" s="38"/>
      <c r="C96" s="39"/>
      <c r="D96" s="40"/>
      <c r="E96" s="119"/>
      <c r="F96" s="119"/>
      <c r="G96" s="120"/>
      <c r="H96" s="58"/>
      <c r="I96" s="32"/>
      <c r="J96" s="59"/>
      <c r="K96" s="59"/>
      <c r="L96" s="59"/>
      <c r="M96" s="59"/>
      <c r="N96" s="59"/>
      <c r="O96" s="43"/>
      <c r="Q96" s="35"/>
      <c r="R96" s="36"/>
      <c r="S96" s="37"/>
    </row>
    <row r="97" spans="1:19" s="51" customFormat="1" ht="80.099999999999994" customHeight="1">
      <c r="B97" s="78" t="s">
        <v>15</v>
      </c>
      <c r="C97" s="79" t="s">
        <v>176</v>
      </c>
      <c r="D97" s="80" t="s">
        <v>3</v>
      </c>
      <c r="E97" s="121"/>
      <c r="F97" s="121"/>
      <c r="G97" s="121"/>
      <c r="H97" s="48">
        <f t="shared" ref="H97" si="59">ROUND(+E97+F97+G97,2)</f>
        <v>0</v>
      </c>
      <c r="I97" s="49"/>
      <c r="J97" s="47">
        <v>1</v>
      </c>
      <c r="K97" s="47">
        <f t="shared" ref="K97:N97" si="60">ROUND($J97*E97,2)</f>
        <v>0</v>
      </c>
      <c r="L97" s="47">
        <f t="shared" si="60"/>
        <v>0</v>
      </c>
      <c r="M97" s="47">
        <f t="shared" si="60"/>
        <v>0</v>
      </c>
      <c r="N97" s="47">
        <f t="shared" si="60"/>
        <v>0</v>
      </c>
      <c r="O97" s="50">
        <f t="shared" ref="O97" si="61">IFERROR(+$N97/$J$113,0)</f>
        <v>0</v>
      </c>
      <c r="Q97" s="13"/>
      <c r="R97" s="36"/>
      <c r="S97" s="37"/>
    </row>
    <row r="98" spans="1:19" s="24" customFormat="1" ht="20.100000000000001" customHeight="1">
      <c r="B98" s="52">
        <v>5</v>
      </c>
      <c r="C98" s="53" t="s">
        <v>102</v>
      </c>
      <c r="D98" s="54"/>
      <c r="E98" s="122"/>
      <c r="F98" s="122"/>
      <c r="G98" s="123"/>
      <c r="H98" s="55"/>
      <c r="I98" s="32"/>
      <c r="J98" s="56"/>
      <c r="K98" s="56"/>
      <c r="L98" s="56"/>
      <c r="M98" s="56"/>
      <c r="N98" s="56">
        <f>SUBTOTAL(9,N100:N102)</f>
        <v>0</v>
      </c>
      <c r="O98" s="57">
        <f>SUBTOTAL(9,O100:O102)</f>
        <v>0</v>
      </c>
      <c r="Q98" s="35"/>
      <c r="R98" s="36"/>
      <c r="S98" s="37"/>
    </row>
    <row r="99" spans="1:19" s="24" customFormat="1" ht="20.100000000000001" customHeight="1">
      <c r="B99" s="38"/>
      <c r="C99" s="39"/>
      <c r="D99" s="40"/>
      <c r="E99" s="119"/>
      <c r="F99" s="119"/>
      <c r="G99" s="120"/>
      <c r="H99" s="58"/>
      <c r="I99" s="32"/>
      <c r="J99" s="59"/>
      <c r="K99" s="59"/>
      <c r="L99" s="59"/>
      <c r="M99" s="59"/>
      <c r="N99" s="59"/>
      <c r="O99" s="43"/>
      <c r="Q99" s="35"/>
      <c r="R99" s="36"/>
      <c r="S99" s="37"/>
    </row>
    <row r="100" spans="1:19" s="51" customFormat="1" ht="39.950000000000003" customHeight="1">
      <c r="B100" s="78" t="s">
        <v>32</v>
      </c>
      <c r="C100" s="76" t="s">
        <v>177</v>
      </c>
      <c r="D100" s="77" t="s">
        <v>3</v>
      </c>
      <c r="E100" s="121"/>
      <c r="F100" s="121"/>
      <c r="G100" s="128"/>
      <c r="H100" s="48">
        <f t="shared" ref="H100:H101" si="62">ROUND(+E100+F100+G100,2)</f>
        <v>0</v>
      </c>
      <c r="I100" s="49"/>
      <c r="J100" s="47">
        <v>1</v>
      </c>
      <c r="K100" s="47">
        <f t="shared" ref="K100:K101" si="63">ROUND($J100*E100,2)</f>
        <v>0</v>
      </c>
      <c r="L100" s="47">
        <f t="shared" ref="L100:L101" si="64">ROUND($J100*F100,2)</f>
        <v>0</v>
      </c>
      <c r="M100" s="47">
        <f t="shared" ref="M100:M101" si="65">ROUND($J100*G100,2)</f>
        <v>0</v>
      </c>
      <c r="N100" s="47">
        <f t="shared" ref="N100:N101" si="66">ROUND($J100*H100,2)</f>
        <v>0</v>
      </c>
      <c r="O100" s="50">
        <f t="shared" ref="O100:O102" si="67">IFERROR(+$N100/$J$113,0)</f>
        <v>0</v>
      </c>
      <c r="Q100" s="13"/>
      <c r="R100" s="36"/>
      <c r="S100" s="37"/>
    </row>
    <row r="101" spans="1:19" s="51" customFormat="1" ht="60" customHeight="1">
      <c r="B101" s="78" t="s">
        <v>33</v>
      </c>
      <c r="C101" s="76" t="s">
        <v>178</v>
      </c>
      <c r="D101" s="77" t="s">
        <v>3</v>
      </c>
      <c r="E101" s="121"/>
      <c r="F101" s="121"/>
      <c r="G101" s="128"/>
      <c r="H101" s="48">
        <f t="shared" si="62"/>
        <v>0</v>
      </c>
      <c r="I101" s="49"/>
      <c r="J101" s="47">
        <v>1</v>
      </c>
      <c r="K101" s="47">
        <f t="shared" si="63"/>
        <v>0</v>
      </c>
      <c r="L101" s="47">
        <f t="shared" si="64"/>
        <v>0</v>
      </c>
      <c r="M101" s="47">
        <f t="shared" si="65"/>
        <v>0</v>
      </c>
      <c r="N101" s="47">
        <f t="shared" si="66"/>
        <v>0</v>
      </c>
      <c r="O101" s="50">
        <f t="shared" si="67"/>
        <v>0</v>
      </c>
      <c r="Q101" s="13"/>
      <c r="R101" s="36"/>
      <c r="S101" s="37"/>
    </row>
    <row r="102" spans="1:19" s="51" customFormat="1" ht="39.950000000000003" customHeight="1">
      <c r="B102" s="78" t="s">
        <v>34</v>
      </c>
      <c r="C102" s="76" t="s">
        <v>179</v>
      </c>
      <c r="D102" s="77" t="s">
        <v>3</v>
      </c>
      <c r="E102" s="121"/>
      <c r="F102" s="121"/>
      <c r="G102" s="128"/>
      <c r="H102" s="48">
        <f t="shared" ref="H102" si="68">ROUND(+E102+F102+G102,2)</f>
        <v>0</v>
      </c>
      <c r="I102" s="49"/>
      <c r="J102" s="47">
        <v>1</v>
      </c>
      <c r="K102" s="47">
        <f t="shared" ref="K102" si="69">ROUND($J102*E102,2)</f>
        <v>0</v>
      </c>
      <c r="L102" s="47">
        <f t="shared" ref="L102" si="70">ROUND($J102*F102,2)</f>
        <v>0</v>
      </c>
      <c r="M102" s="47">
        <f t="shared" ref="M102" si="71">ROUND($J102*G102,2)</f>
        <v>0</v>
      </c>
      <c r="N102" s="47">
        <f t="shared" ref="N102" si="72">ROUND($J102*H102,2)</f>
        <v>0</v>
      </c>
      <c r="O102" s="50">
        <f t="shared" si="67"/>
        <v>0</v>
      </c>
      <c r="Q102" s="13"/>
      <c r="R102" s="36"/>
      <c r="S102" s="37"/>
    </row>
    <row r="103" spans="1:19" s="24" customFormat="1" ht="20.100000000000001" customHeight="1">
      <c r="B103" s="85">
        <v>6</v>
      </c>
      <c r="C103" s="86" t="s">
        <v>103</v>
      </c>
      <c r="D103" s="87"/>
      <c r="E103" s="122"/>
      <c r="F103" s="122"/>
      <c r="G103" s="123"/>
      <c r="H103" s="55"/>
      <c r="I103" s="32"/>
      <c r="J103" s="88"/>
      <c r="K103" s="88"/>
      <c r="L103" s="88"/>
      <c r="M103" s="88"/>
      <c r="N103" s="88">
        <f>SUBTOTAL(9,N105:N111)</f>
        <v>0</v>
      </c>
      <c r="O103" s="57">
        <f>SUBTOTAL(9,O105:O111)</f>
        <v>0</v>
      </c>
      <c r="Q103" s="35"/>
      <c r="R103" s="36"/>
      <c r="S103" s="37"/>
    </row>
    <row r="104" spans="1:19" s="24" customFormat="1" ht="20.100000000000001" customHeight="1">
      <c r="B104" s="89"/>
      <c r="C104" s="90"/>
      <c r="D104" s="91"/>
      <c r="E104" s="119"/>
      <c r="F104" s="119"/>
      <c r="G104" s="120"/>
      <c r="H104" s="58"/>
      <c r="I104" s="32"/>
      <c r="J104" s="92"/>
      <c r="K104" s="92"/>
      <c r="L104" s="92"/>
      <c r="M104" s="92"/>
      <c r="N104" s="92"/>
      <c r="O104" s="43"/>
      <c r="Q104" s="35"/>
      <c r="R104" s="36"/>
      <c r="S104" s="37"/>
    </row>
    <row r="105" spans="1:19" s="51" customFormat="1" ht="99.95" customHeight="1">
      <c r="B105" s="84" t="s">
        <v>29</v>
      </c>
      <c r="C105" s="79" t="s">
        <v>180</v>
      </c>
      <c r="D105" s="81" t="s">
        <v>3</v>
      </c>
      <c r="E105" s="121"/>
      <c r="F105" s="121"/>
      <c r="G105" s="128"/>
      <c r="H105" s="48">
        <f t="shared" ref="H105:H111" si="73">ROUND(+E105+F105+G105,2)</f>
        <v>0</v>
      </c>
      <c r="I105" s="74"/>
      <c r="J105" s="47">
        <v>1</v>
      </c>
      <c r="K105" s="47">
        <f t="shared" ref="K105:N111" si="74">ROUND($J105*E105,2)</f>
        <v>0</v>
      </c>
      <c r="L105" s="47">
        <f t="shared" si="74"/>
        <v>0</v>
      </c>
      <c r="M105" s="47">
        <f t="shared" si="74"/>
        <v>0</v>
      </c>
      <c r="N105" s="47">
        <f t="shared" si="74"/>
        <v>0</v>
      </c>
      <c r="O105" s="50">
        <f t="shared" ref="O105:O111" si="75">IFERROR(+$N105/$J$113,0)</f>
        <v>0</v>
      </c>
      <c r="Q105" s="13"/>
      <c r="R105" s="36"/>
      <c r="S105" s="37"/>
    </row>
    <row r="106" spans="1:19" s="51" customFormat="1" ht="99.95" customHeight="1">
      <c r="B106" s="84" t="s">
        <v>104</v>
      </c>
      <c r="C106" s="79" t="s">
        <v>181</v>
      </c>
      <c r="D106" s="81" t="s">
        <v>3</v>
      </c>
      <c r="E106" s="121"/>
      <c r="F106" s="121"/>
      <c r="G106" s="128"/>
      <c r="H106" s="48">
        <f t="shared" ref="H106:H108" si="76">ROUND(+E106+F106+G106,2)</f>
        <v>0</v>
      </c>
      <c r="I106" s="74"/>
      <c r="J106" s="47">
        <v>1</v>
      </c>
      <c r="K106" s="47">
        <f t="shared" ref="K106:K108" si="77">ROUND($J106*E106,2)</f>
        <v>0</v>
      </c>
      <c r="L106" s="47">
        <f t="shared" ref="L106:L108" si="78">ROUND($J106*F106,2)</f>
        <v>0</v>
      </c>
      <c r="M106" s="47">
        <f t="shared" ref="M106:M108" si="79">ROUND($J106*G106,2)</f>
        <v>0</v>
      </c>
      <c r="N106" s="47">
        <f t="shared" ref="N106:N108" si="80">ROUND($J106*H106,2)</f>
        <v>0</v>
      </c>
      <c r="O106" s="50">
        <f t="shared" si="75"/>
        <v>0</v>
      </c>
      <c r="Q106" s="13"/>
      <c r="R106" s="36"/>
      <c r="S106" s="37"/>
    </row>
    <row r="107" spans="1:19" s="51" customFormat="1" ht="80.099999999999994" customHeight="1">
      <c r="B107" s="84" t="s">
        <v>105</v>
      </c>
      <c r="C107" s="79" t="s">
        <v>182</v>
      </c>
      <c r="D107" s="81" t="s">
        <v>3</v>
      </c>
      <c r="E107" s="121"/>
      <c r="F107" s="121"/>
      <c r="G107" s="128"/>
      <c r="H107" s="48">
        <f t="shared" ref="H107" si="81">ROUND(+E107+F107+G107,2)</f>
        <v>0</v>
      </c>
      <c r="I107" s="74"/>
      <c r="J107" s="47">
        <v>1</v>
      </c>
      <c r="K107" s="47">
        <f t="shared" ref="K107" si="82">ROUND($J107*E107,2)</f>
        <v>0</v>
      </c>
      <c r="L107" s="47">
        <f t="shared" ref="L107" si="83">ROUND($J107*F107,2)</f>
        <v>0</v>
      </c>
      <c r="M107" s="47">
        <f t="shared" ref="M107" si="84">ROUND($J107*G107,2)</f>
        <v>0</v>
      </c>
      <c r="N107" s="47">
        <f t="shared" ref="N107" si="85">ROUND($J107*H107,2)</f>
        <v>0</v>
      </c>
      <c r="O107" s="50">
        <f t="shared" si="75"/>
        <v>0</v>
      </c>
      <c r="Q107" s="13"/>
      <c r="R107" s="36"/>
      <c r="S107" s="37"/>
    </row>
    <row r="108" spans="1:19" s="51" customFormat="1" ht="60" customHeight="1">
      <c r="B108" s="84" t="s">
        <v>106</v>
      </c>
      <c r="C108" s="79" t="s">
        <v>183</v>
      </c>
      <c r="D108" s="81" t="s">
        <v>3</v>
      </c>
      <c r="E108" s="121"/>
      <c r="F108" s="121"/>
      <c r="G108" s="128"/>
      <c r="H108" s="48">
        <f t="shared" si="76"/>
        <v>0</v>
      </c>
      <c r="I108" s="74"/>
      <c r="J108" s="47">
        <v>1</v>
      </c>
      <c r="K108" s="47">
        <f t="shared" si="77"/>
        <v>0</v>
      </c>
      <c r="L108" s="47">
        <f t="shared" si="78"/>
        <v>0</v>
      </c>
      <c r="M108" s="47">
        <f t="shared" si="79"/>
        <v>0</v>
      </c>
      <c r="N108" s="47">
        <f t="shared" si="80"/>
        <v>0</v>
      </c>
      <c r="O108" s="50">
        <f t="shared" si="75"/>
        <v>0</v>
      </c>
      <c r="Q108" s="13"/>
      <c r="R108" s="36"/>
      <c r="S108" s="37"/>
    </row>
    <row r="109" spans="1:19" s="51" customFormat="1" ht="39.950000000000003" customHeight="1">
      <c r="B109" s="84" t="s">
        <v>107</v>
      </c>
      <c r="C109" s="79" t="s">
        <v>184</v>
      </c>
      <c r="D109" s="81" t="s">
        <v>3</v>
      </c>
      <c r="E109" s="121"/>
      <c r="F109" s="121"/>
      <c r="G109" s="128"/>
      <c r="H109" s="48">
        <f t="shared" si="73"/>
        <v>0</v>
      </c>
      <c r="I109" s="74"/>
      <c r="J109" s="47">
        <v>1</v>
      </c>
      <c r="K109" s="47">
        <f t="shared" si="74"/>
        <v>0</v>
      </c>
      <c r="L109" s="47">
        <f t="shared" si="74"/>
        <v>0</v>
      </c>
      <c r="M109" s="47">
        <f t="shared" si="74"/>
        <v>0</v>
      </c>
      <c r="N109" s="47">
        <f t="shared" si="74"/>
        <v>0</v>
      </c>
      <c r="O109" s="50">
        <f t="shared" si="75"/>
        <v>0</v>
      </c>
      <c r="Q109" s="13"/>
      <c r="R109" s="36"/>
      <c r="S109" s="37"/>
    </row>
    <row r="110" spans="1:19" s="51" customFormat="1" ht="60" customHeight="1">
      <c r="B110" s="84" t="s">
        <v>108</v>
      </c>
      <c r="C110" s="79" t="s">
        <v>185</v>
      </c>
      <c r="D110" s="81" t="s">
        <v>3</v>
      </c>
      <c r="E110" s="121"/>
      <c r="F110" s="121"/>
      <c r="G110" s="128"/>
      <c r="H110" s="48">
        <f t="shared" si="73"/>
        <v>0</v>
      </c>
      <c r="I110" s="74"/>
      <c r="J110" s="47">
        <v>1</v>
      </c>
      <c r="K110" s="47">
        <f t="shared" si="74"/>
        <v>0</v>
      </c>
      <c r="L110" s="47">
        <f t="shared" si="74"/>
        <v>0</v>
      </c>
      <c r="M110" s="47">
        <f t="shared" si="74"/>
        <v>0</v>
      </c>
      <c r="N110" s="47">
        <f t="shared" si="74"/>
        <v>0</v>
      </c>
      <c r="O110" s="50">
        <f t="shared" si="75"/>
        <v>0</v>
      </c>
      <c r="Q110" s="13"/>
      <c r="R110" s="36"/>
      <c r="S110" s="37"/>
    </row>
    <row r="111" spans="1:19" s="51" customFormat="1" ht="39.950000000000003" customHeight="1" thickBot="1">
      <c r="B111" s="131" t="s">
        <v>109</v>
      </c>
      <c r="C111" s="132" t="s">
        <v>186</v>
      </c>
      <c r="D111" s="133" t="s">
        <v>3</v>
      </c>
      <c r="E111" s="134"/>
      <c r="F111" s="134"/>
      <c r="G111" s="129"/>
      <c r="H111" s="135">
        <f t="shared" si="73"/>
        <v>0</v>
      </c>
      <c r="I111" s="74"/>
      <c r="J111" s="114">
        <v>1</v>
      </c>
      <c r="K111" s="115">
        <f t="shared" si="74"/>
        <v>0</v>
      </c>
      <c r="L111" s="115">
        <f t="shared" si="74"/>
        <v>0</v>
      </c>
      <c r="M111" s="115">
        <f t="shared" si="74"/>
        <v>0</v>
      </c>
      <c r="N111" s="115">
        <f t="shared" si="74"/>
        <v>0</v>
      </c>
      <c r="O111" s="116">
        <f t="shared" si="75"/>
        <v>0</v>
      </c>
      <c r="Q111" s="13"/>
      <c r="R111" s="36"/>
      <c r="S111" s="37"/>
    </row>
    <row r="112" spans="1:19" ht="30" customHeight="1" thickBot="1">
      <c r="A112" s="93"/>
      <c r="B112" s="94"/>
      <c r="C112" s="95"/>
      <c r="D112" s="94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7"/>
      <c r="P112" s="93"/>
    </row>
    <row r="113" spans="1:19" s="102" customFormat="1" ht="30" customHeight="1" thickBot="1">
      <c r="A113" s="98"/>
      <c r="B113" s="154" t="s">
        <v>110</v>
      </c>
      <c r="C113" s="155"/>
      <c r="D113" s="155"/>
      <c r="E113" s="155"/>
      <c r="F113" s="155"/>
      <c r="G113" s="155"/>
      <c r="H113" s="156"/>
      <c r="I113" s="99"/>
      <c r="J113" s="151">
        <f>ROUND(SUBTOTAL(9,N13:N111),2)</f>
        <v>0</v>
      </c>
      <c r="K113" s="152"/>
      <c r="L113" s="152"/>
      <c r="M113" s="152"/>
      <c r="N113" s="153"/>
      <c r="O113" s="100">
        <f>SUBTOTAL(9,O13:O111)</f>
        <v>0</v>
      </c>
      <c r="P113" s="98"/>
      <c r="Q113" s="101"/>
    </row>
    <row r="114" spans="1:19" s="82" customFormat="1" ht="30" customHeight="1" thickBot="1">
      <c r="A114" s="103"/>
      <c r="B114" s="154" t="s">
        <v>30</v>
      </c>
      <c r="C114" s="155"/>
      <c r="D114" s="155"/>
      <c r="E114" s="155"/>
      <c r="F114" s="155"/>
      <c r="G114" s="156"/>
      <c r="H114" s="130">
        <v>0.2</v>
      </c>
      <c r="I114" s="99"/>
      <c r="J114" s="151">
        <f>ROUND(J113*H114,2)</f>
        <v>0</v>
      </c>
      <c r="K114" s="152"/>
      <c r="L114" s="152"/>
      <c r="M114" s="152"/>
      <c r="N114" s="153"/>
      <c r="O114" s="104"/>
      <c r="P114" s="103"/>
      <c r="Q114" s="83"/>
    </row>
    <row r="115" spans="1:19" s="82" customFormat="1" ht="30" customHeight="1" thickBot="1">
      <c r="A115" s="103"/>
      <c r="B115" s="157" t="s">
        <v>111</v>
      </c>
      <c r="C115" s="158"/>
      <c r="D115" s="158"/>
      <c r="E115" s="158"/>
      <c r="F115" s="158"/>
      <c r="G115" s="158"/>
      <c r="H115" s="159"/>
      <c r="I115" s="99"/>
      <c r="J115" s="151">
        <f>ROUND(J114+J113,2)</f>
        <v>0</v>
      </c>
      <c r="K115" s="152"/>
      <c r="L115" s="152"/>
      <c r="M115" s="152"/>
      <c r="N115" s="153"/>
      <c r="O115" s="105"/>
      <c r="P115" s="103"/>
      <c r="Q115" s="83"/>
    </row>
    <row r="116" spans="1:19" s="82" customFormat="1" ht="30" customHeight="1">
      <c r="A116" s="103"/>
      <c r="B116" s="106"/>
      <c r="C116" s="107"/>
      <c r="D116" s="108"/>
      <c r="E116" s="108"/>
      <c r="F116" s="108"/>
      <c r="G116" s="108"/>
      <c r="H116" s="108"/>
      <c r="I116" s="109"/>
      <c r="J116" s="110"/>
      <c r="K116" s="110"/>
      <c r="L116" s="110"/>
      <c r="M116" s="109"/>
      <c r="N116" s="109"/>
      <c r="O116" s="111"/>
      <c r="P116" s="103"/>
      <c r="Q116" s="83"/>
    </row>
    <row r="117" spans="1:19">
      <c r="J117" s="112"/>
      <c r="K117" s="113"/>
      <c r="L117" s="113"/>
      <c r="M117" s="113"/>
      <c r="N117" s="113"/>
    </row>
    <row r="118" spans="1:19">
      <c r="J118" s="112"/>
      <c r="K118" s="113"/>
      <c r="L118" s="113"/>
      <c r="M118" s="113"/>
      <c r="N118" s="113"/>
    </row>
    <row r="119" spans="1:19">
      <c r="J119" s="112"/>
      <c r="K119" s="113"/>
      <c r="L119" s="113"/>
      <c r="M119" s="113"/>
      <c r="N119" s="113"/>
    </row>
    <row r="120" spans="1:19" s="7" customFormat="1">
      <c r="A120" s="6"/>
      <c r="B120" s="1"/>
      <c r="C120" s="12"/>
      <c r="D120" s="6"/>
      <c r="E120" s="4"/>
      <c r="F120" s="4"/>
      <c r="G120" s="4"/>
      <c r="H120" s="4"/>
      <c r="I120" s="4"/>
      <c r="J120" s="112"/>
      <c r="K120" s="113"/>
      <c r="L120" s="113"/>
      <c r="M120" s="113"/>
      <c r="N120" s="113"/>
      <c r="P120" s="6"/>
      <c r="Q120" s="8"/>
      <c r="R120" s="6"/>
      <c r="S120" s="6"/>
    </row>
    <row r="121" spans="1:19" s="7" customFormat="1">
      <c r="A121" s="6"/>
      <c r="B121" s="1"/>
      <c r="C121" s="12"/>
      <c r="D121" s="6"/>
      <c r="E121" s="4"/>
      <c r="F121" s="4"/>
      <c r="G121" s="4"/>
      <c r="H121" s="4"/>
      <c r="I121" s="4"/>
      <c r="J121" s="112"/>
      <c r="K121" s="113"/>
      <c r="L121" s="113"/>
      <c r="M121" s="113"/>
      <c r="N121" s="113"/>
      <c r="P121" s="6"/>
      <c r="Q121" s="8"/>
      <c r="R121" s="6"/>
      <c r="S121" s="6"/>
    </row>
    <row r="122" spans="1:19" s="7" customFormat="1">
      <c r="A122" s="6"/>
      <c r="B122" s="1"/>
      <c r="C122" s="12"/>
      <c r="D122" s="6"/>
      <c r="E122" s="4"/>
      <c r="F122" s="4"/>
      <c r="G122" s="4"/>
      <c r="H122" s="4"/>
      <c r="I122" s="4"/>
      <c r="J122" s="112"/>
      <c r="K122" s="113"/>
      <c r="L122" s="113"/>
      <c r="M122" s="113"/>
      <c r="N122" s="113"/>
      <c r="P122" s="6"/>
      <c r="Q122" s="8"/>
      <c r="R122" s="6"/>
      <c r="S122" s="6"/>
    </row>
    <row r="123" spans="1:19" s="7" customFormat="1">
      <c r="A123" s="6"/>
      <c r="B123" s="1"/>
      <c r="C123" s="12"/>
      <c r="D123" s="6"/>
      <c r="E123" s="4"/>
      <c r="F123" s="4"/>
      <c r="G123" s="4"/>
      <c r="H123" s="4"/>
      <c r="I123" s="4"/>
      <c r="J123" s="112"/>
      <c r="K123" s="113"/>
      <c r="L123" s="113"/>
      <c r="M123" s="113"/>
      <c r="N123" s="113"/>
      <c r="P123" s="6"/>
      <c r="Q123" s="8"/>
      <c r="R123" s="6"/>
      <c r="S123" s="6"/>
    </row>
    <row r="124" spans="1:19" s="7" customFormat="1">
      <c r="A124" s="6"/>
      <c r="B124" s="1"/>
      <c r="C124" s="12"/>
      <c r="D124" s="6"/>
      <c r="E124" s="4"/>
      <c r="F124" s="4"/>
      <c r="G124" s="4"/>
      <c r="H124" s="4"/>
      <c r="I124" s="4"/>
      <c r="J124" s="112"/>
      <c r="K124" s="113"/>
      <c r="L124" s="113"/>
      <c r="M124" s="113"/>
      <c r="N124" s="113"/>
      <c r="P124" s="6"/>
      <c r="Q124" s="8"/>
      <c r="R124" s="6"/>
      <c r="S124" s="6"/>
    </row>
    <row r="125" spans="1:19" s="7" customFormat="1">
      <c r="A125" s="6"/>
      <c r="B125" s="1"/>
      <c r="C125" s="12"/>
      <c r="D125" s="6"/>
      <c r="E125" s="4"/>
      <c r="F125" s="4"/>
      <c r="G125" s="4"/>
      <c r="H125" s="4"/>
      <c r="I125" s="4"/>
      <c r="J125" s="112"/>
      <c r="K125" s="113"/>
      <c r="L125" s="113"/>
      <c r="M125" s="113"/>
      <c r="N125" s="113"/>
      <c r="P125" s="6"/>
      <c r="Q125" s="8"/>
      <c r="R125" s="6"/>
      <c r="S125" s="6"/>
    </row>
    <row r="126" spans="1:19" s="7" customFormat="1">
      <c r="A126" s="6"/>
      <c r="B126" s="1"/>
      <c r="C126" s="12"/>
      <c r="D126" s="6"/>
      <c r="E126" s="4"/>
      <c r="F126" s="4"/>
      <c r="G126" s="4"/>
      <c r="H126" s="4"/>
      <c r="I126" s="4"/>
      <c r="J126" s="112"/>
      <c r="K126" s="113"/>
      <c r="L126" s="113"/>
      <c r="M126" s="113"/>
      <c r="N126" s="113"/>
      <c r="P126" s="6"/>
      <c r="Q126" s="8"/>
      <c r="R126" s="6"/>
      <c r="S126" s="6"/>
    </row>
    <row r="127" spans="1:19" s="7" customFormat="1">
      <c r="A127" s="6"/>
      <c r="B127" s="1"/>
      <c r="C127" s="12"/>
      <c r="D127" s="6"/>
      <c r="E127" s="4"/>
      <c r="F127" s="4"/>
      <c r="G127" s="4"/>
      <c r="H127" s="4"/>
      <c r="I127" s="4"/>
      <c r="J127" s="112"/>
      <c r="K127" s="113"/>
      <c r="L127" s="113"/>
      <c r="M127" s="113"/>
      <c r="N127" s="113"/>
      <c r="P127" s="6"/>
      <c r="Q127" s="8"/>
      <c r="R127" s="6"/>
      <c r="S127" s="6"/>
    </row>
    <row r="128" spans="1:19" s="7" customFormat="1">
      <c r="A128" s="6"/>
      <c r="B128" s="1"/>
      <c r="C128" s="12"/>
      <c r="D128" s="6"/>
      <c r="E128" s="4"/>
      <c r="F128" s="4"/>
      <c r="G128" s="4"/>
      <c r="H128" s="4"/>
      <c r="I128" s="4"/>
      <c r="J128" s="112"/>
      <c r="K128" s="113"/>
      <c r="L128" s="113"/>
      <c r="M128" s="113"/>
      <c r="N128" s="113"/>
      <c r="P128" s="6"/>
      <c r="Q128" s="8"/>
      <c r="R128" s="6"/>
      <c r="S128" s="6"/>
    </row>
    <row r="129" spans="1:19" s="7" customFormat="1">
      <c r="A129" s="6"/>
      <c r="B129" s="1"/>
      <c r="C129" s="12"/>
      <c r="D129" s="6"/>
      <c r="E129" s="4"/>
      <c r="F129" s="4"/>
      <c r="G129" s="4"/>
      <c r="H129" s="4"/>
      <c r="I129" s="4"/>
      <c r="J129" s="112"/>
      <c r="K129" s="113"/>
      <c r="L129" s="113"/>
      <c r="M129" s="113"/>
      <c r="N129" s="113"/>
      <c r="P129" s="6"/>
      <c r="Q129" s="8"/>
      <c r="R129" s="6"/>
      <c r="S129" s="6"/>
    </row>
    <row r="130" spans="1:19" s="7" customFormat="1">
      <c r="A130" s="6"/>
      <c r="B130" s="1"/>
      <c r="C130" s="12"/>
      <c r="D130" s="6"/>
      <c r="E130" s="4"/>
      <c r="F130" s="4"/>
      <c r="G130" s="4"/>
      <c r="H130" s="4"/>
      <c r="I130" s="4"/>
      <c r="J130" s="112"/>
      <c r="K130" s="113"/>
      <c r="L130" s="113"/>
      <c r="M130" s="113"/>
      <c r="N130" s="113"/>
      <c r="P130" s="6"/>
      <c r="Q130" s="8"/>
      <c r="R130" s="6"/>
      <c r="S130" s="6"/>
    </row>
    <row r="131" spans="1:19" s="7" customFormat="1">
      <c r="A131" s="6"/>
      <c r="B131" s="1"/>
      <c r="C131" s="12"/>
      <c r="D131" s="6"/>
      <c r="E131" s="4"/>
      <c r="F131" s="4"/>
      <c r="G131" s="4"/>
      <c r="H131" s="4"/>
      <c r="I131" s="4"/>
      <c r="J131" s="112"/>
      <c r="K131" s="113"/>
      <c r="L131" s="113"/>
      <c r="M131" s="113"/>
      <c r="N131" s="113"/>
      <c r="P131" s="6"/>
      <c r="Q131" s="8"/>
      <c r="R131" s="6"/>
      <c r="S131" s="6"/>
    </row>
    <row r="132" spans="1:19" s="7" customFormat="1">
      <c r="A132" s="6"/>
      <c r="B132" s="1"/>
      <c r="C132" s="12"/>
      <c r="D132" s="6"/>
      <c r="E132" s="4"/>
      <c r="F132" s="4"/>
      <c r="G132" s="4"/>
      <c r="H132" s="4"/>
      <c r="I132" s="4"/>
      <c r="J132" s="112"/>
      <c r="K132" s="113"/>
      <c r="L132" s="113"/>
      <c r="M132" s="113"/>
      <c r="N132" s="113"/>
      <c r="P132" s="6"/>
      <c r="Q132" s="8"/>
      <c r="R132" s="6"/>
      <c r="S132" s="6"/>
    </row>
    <row r="133" spans="1:19" s="7" customFormat="1">
      <c r="A133" s="6"/>
      <c r="B133" s="1"/>
      <c r="C133" s="12"/>
      <c r="D133" s="6"/>
      <c r="E133" s="4"/>
      <c r="F133" s="4"/>
      <c r="G133" s="4"/>
      <c r="H133" s="4"/>
      <c r="I133" s="4"/>
      <c r="J133" s="112"/>
      <c r="K133" s="113"/>
      <c r="L133" s="113"/>
      <c r="M133" s="113"/>
      <c r="N133" s="113"/>
      <c r="P133" s="6"/>
      <c r="Q133" s="8"/>
      <c r="R133" s="6"/>
      <c r="S133" s="6"/>
    </row>
    <row r="134" spans="1:19" s="7" customFormat="1">
      <c r="A134" s="6"/>
      <c r="B134" s="1"/>
      <c r="C134" s="12"/>
      <c r="D134" s="6"/>
      <c r="E134" s="4"/>
      <c r="F134" s="4"/>
      <c r="G134" s="4"/>
      <c r="H134" s="4"/>
      <c r="I134" s="4"/>
      <c r="J134" s="112"/>
      <c r="K134" s="113"/>
      <c r="L134" s="113"/>
      <c r="M134" s="113"/>
      <c r="N134" s="113"/>
      <c r="P134" s="6"/>
      <c r="Q134" s="8"/>
      <c r="R134" s="6"/>
      <c r="S134" s="6"/>
    </row>
    <row r="135" spans="1:19" s="7" customFormat="1">
      <c r="A135" s="6"/>
      <c r="B135" s="1"/>
      <c r="C135" s="12"/>
      <c r="D135" s="6"/>
      <c r="E135" s="4"/>
      <c r="F135" s="4"/>
      <c r="G135" s="4"/>
      <c r="H135" s="4"/>
      <c r="I135" s="4"/>
      <c r="J135" s="112"/>
      <c r="K135" s="113"/>
      <c r="L135" s="113"/>
      <c r="M135" s="113"/>
      <c r="N135" s="113"/>
      <c r="P135" s="6"/>
      <c r="Q135" s="8"/>
      <c r="R135" s="6"/>
      <c r="S135" s="6"/>
    </row>
    <row r="136" spans="1:19" s="7" customFormat="1">
      <c r="A136" s="6"/>
      <c r="B136" s="1"/>
      <c r="C136" s="12"/>
      <c r="D136" s="6"/>
      <c r="E136" s="4"/>
      <c r="F136" s="4"/>
      <c r="G136" s="4"/>
      <c r="H136" s="4"/>
      <c r="I136" s="4"/>
      <c r="J136" s="112"/>
      <c r="K136" s="113"/>
      <c r="L136" s="113"/>
      <c r="M136" s="113"/>
      <c r="N136" s="113"/>
      <c r="P136" s="6"/>
      <c r="Q136" s="8"/>
      <c r="R136" s="6"/>
      <c r="S136" s="6"/>
    </row>
    <row r="137" spans="1:19" s="7" customFormat="1">
      <c r="A137" s="6"/>
      <c r="B137" s="1"/>
      <c r="C137" s="12"/>
      <c r="D137" s="6"/>
      <c r="E137" s="4"/>
      <c r="F137" s="4"/>
      <c r="G137" s="4"/>
      <c r="H137" s="4"/>
      <c r="I137" s="4"/>
      <c r="J137" s="112"/>
      <c r="K137" s="113"/>
      <c r="L137" s="113"/>
      <c r="M137" s="113"/>
      <c r="N137" s="113"/>
      <c r="P137" s="6"/>
      <c r="Q137" s="8"/>
      <c r="R137" s="6"/>
      <c r="S137" s="6"/>
    </row>
    <row r="138" spans="1:19" s="7" customFormat="1">
      <c r="A138" s="6"/>
      <c r="B138" s="1"/>
      <c r="C138" s="12"/>
      <c r="D138" s="6"/>
      <c r="E138" s="4"/>
      <c r="F138" s="4"/>
      <c r="G138" s="4"/>
      <c r="H138" s="4"/>
      <c r="I138" s="4"/>
      <c r="J138" s="112"/>
      <c r="K138" s="113"/>
      <c r="L138" s="113"/>
      <c r="M138" s="113"/>
      <c r="N138" s="113"/>
      <c r="P138" s="6"/>
      <c r="Q138" s="8"/>
      <c r="R138" s="6"/>
      <c r="S138" s="6"/>
    </row>
    <row r="139" spans="1:19" s="7" customFormat="1">
      <c r="A139" s="6"/>
      <c r="B139" s="1"/>
      <c r="C139" s="12"/>
      <c r="D139" s="6"/>
      <c r="E139" s="4"/>
      <c r="F139" s="4"/>
      <c r="G139" s="4"/>
      <c r="H139" s="4"/>
      <c r="I139" s="4"/>
      <c r="J139" s="112"/>
      <c r="K139" s="113"/>
      <c r="L139" s="113"/>
      <c r="M139" s="113"/>
      <c r="N139" s="113"/>
      <c r="P139" s="6"/>
      <c r="Q139" s="8"/>
      <c r="R139" s="6"/>
      <c r="S139" s="6"/>
    </row>
    <row r="140" spans="1:19" s="7" customFormat="1">
      <c r="A140" s="6"/>
      <c r="B140" s="1"/>
      <c r="C140" s="12"/>
      <c r="D140" s="6"/>
      <c r="E140" s="4"/>
      <c r="F140" s="4"/>
      <c r="G140" s="4"/>
      <c r="H140" s="4"/>
      <c r="I140" s="4"/>
      <c r="J140" s="112"/>
      <c r="K140" s="113"/>
      <c r="L140" s="113"/>
      <c r="M140" s="113"/>
      <c r="N140" s="113"/>
      <c r="P140" s="6"/>
      <c r="Q140" s="8"/>
      <c r="R140" s="6"/>
      <c r="S140" s="6"/>
    </row>
    <row r="141" spans="1:19" s="7" customFormat="1">
      <c r="A141" s="6"/>
      <c r="B141" s="1"/>
      <c r="C141" s="12"/>
      <c r="D141" s="6"/>
      <c r="E141" s="4"/>
      <c r="F141" s="4"/>
      <c r="G141" s="4"/>
      <c r="H141" s="4"/>
      <c r="I141" s="4"/>
      <c r="J141" s="112"/>
      <c r="K141" s="113"/>
      <c r="L141" s="113"/>
      <c r="M141" s="113"/>
      <c r="N141" s="113"/>
      <c r="P141" s="6"/>
      <c r="Q141" s="8"/>
      <c r="R141" s="6"/>
      <c r="S141" s="6"/>
    </row>
    <row r="142" spans="1:19" s="7" customFormat="1">
      <c r="A142" s="6"/>
      <c r="B142" s="1"/>
      <c r="C142" s="12"/>
      <c r="D142" s="6"/>
      <c r="E142" s="4"/>
      <c r="F142" s="4"/>
      <c r="G142" s="4"/>
      <c r="H142" s="4"/>
      <c r="I142" s="4"/>
      <c r="J142" s="112"/>
      <c r="K142" s="113"/>
      <c r="L142" s="113"/>
      <c r="M142" s="113"/>
      <c r="N142" s="113"/>
      <c r="P142" s="6"/>
      <c r="Q142" s="8"/>
      <c r="R142" s="6"/>
      <c r="S142" s="6"/>
    </row>
    <row r="143" spans="1:19" s="7" customFormat="1">
      <c r="A143" s="6"/>
      <c r="B143" s="1"/>
      <c r="C143" s="12"/>
      <c r="D143" s="6"/>
      <c r="E143" s="4"/>
      <c r="F143" s="4"/>
      <c r="G143" s="4"/>
      <c r="H143" s="4"/>
      <c r="I143" s="4"/>
      <c r="J143" s="112"/>
      <c r="K143" s="6"/>
      <c r="L143" s="6"/>
      <c r="M143" s="6"/>
      <c r="N143" s="6"/>
      <c r="P143" s="6"/>
      <c r="Q143" s="8"/>
      <c r="R143" s="6"/>
      <c r="S143" s="6"/>
    </row>
    <row r="144" spans="1:19" s="7" customFormat="1">
      <c r="A144" s="6"/>
      <c r="B144" s="1"/>
      <c r="C144" s="12"/>
      <c r="D144" s="6"/>
      <c r="E144" s="4"/>
      <c r="F144" s="4"/>
      <c r="G144" s="4"/>
      <c r="H144" s="4"/>
      <c r="I144" s="4"/>
      <c r="J144" s="112"/>
      <c r="K144" s="6"/>
      <c r="L144" s="6"/>
      <c r="M144" s="6"/>
      <c r="N144" s="6"/>
      <c r="P144" s="6"/>
      <c r="Q144" s="8"/>
      <c r="R144" s="6"/>
      <c r="S144" s="6"/>
    </row>
    <row r="145" spans="1:19" s="7" customFormat="1">
      <c r="A145" s="6"/>
      <c r="B145" s="1"/>
      <c r="C145" s="12"/>
      <c r="D145" s="6"/>
      <c r="E145" s="4"/>
      <c r="F145" s="4"/>
      <c r="G145" s="4"/>
      <c r="H145" s="4"/>
      <c r="I145" s="4"/>
      <c r="J145" s="112"/>
      <c r="K145" s="6"/>
      <c r="L145" s="6"/>
      <c r="M145" s="6"/>
      <c r="N145" s="6"/>
      <c r="P145" s="6"/>
      <c r="Q145" s="8"/>
      <c r="R145" s="6"/>
      <c r="S145" s="6"/>
    </row>
    <row r="146" spans="1:19" s="7" customFormat="1">
      <c r="A146" s="6"/>
      <c r="B146" s="1"/>
      <c r="C146" s="12"/>
      <c r="D146" s="6"/>
      <c r="E146" s="4"/>
      <c r="F146" s="4"/>
      <c r="G146" s="4"/>
      <c r="H146" s="4"/>
      <c r="I146" s="4"/>
      <c r="J146" s="112"/>
      <c r="K146" s="6"/>
      <c r="L146" s="6"/>
      <c r="M146" s="6"/>
      <c r="N146" s="6"/>
      <c r="P146" s="6"/>
      <c r="Q146" s="8"/>
      <c r="R146" s="6"/>
      <c r="S146" s="6"/>
    </row>
    <row r="147" spans="1:19" s="7" customFormat="1">
      <c r="A147" s="6"/>
      <c r="B147" s="1"/>
      <c r="C147" s="12"/>
      <c r="D147" s="6"/>
      <c r="E147" s="4"/>
      <c r="F147" s="4"/>
      <c r="G147" s="4"/>
      <c r="H147" s="4"/>
      <c r="I147" s="4"/>
      <c r="J147" s="112"/>
      <c r="K147" s="6"/>
      <c r="L147" s="6"/>
      <c r="M147" s="6"/>
      <c r="N147" s="6"/>
      <c r="P147" s="6"/>
      <c r="Q147" s="8"/>
      <c r="R147" s="6"/>
      <c r="S147" s="6"/>
    </row>
    <row r="148" spans="1:19" s="7" customFormat="1">
      <c r="A148" s="6"/>
      <c r="B148" s="1"/>
      <c r="C148" s="12"/>
      <c r="D148" s="6"/>
      <c r="E148" s="4"/>
      <c r="F148" s="4"/>
      <c r="G148" s="4"/>
      <c r="H148" s="4"/>
      <c r="I148" s="4"/>
      <c r="J148" s="112"/>
      <c r="K148" s="6"/>
      <c r="L148" s="6"/>
      <c r="M148" s="6"/>
      <c r="N148" s="6"/>
      <c r="P148" s="6"/>
      <c r="Q148" s="8"/>
      <c r="R148" s="6"/>
      <c r="S148" s="6"/>
    </row>
    <row r="149" spans="1:19" s="7" customFormat="1">
      <c r="A149" s="6"/>
      <c r="B149" s="1"/>
      <c r="C149" s="12"/>
      <c r="D149" s="6"/>
      <c r="E149" s="4"/>
      <c r="F149" s="4"/>
      <c r="G149" s="4"/>
      <c r="H149" s="4"/>
      <c r="I149" s="4"/>
      <c r="J149" s="112"/>
      <c r="K149" s="6"/>
      <c r="L149" s="6"/>
      <c r="M149" s="6"/>
      <c r="N149" s="6"/>
      <c r="P149" s="6"/>
      <c r="Q149" s="8"/>
      <c r="R149" s="6"/>
      <c r="S149" s="6"/>
    </row>
    <row r="150" spans="1:19" s="7" customFormat="1">
      <c r="A150" s="6"/>
      <c r="B150" s="1"/>
      <c r="C150" s="12"/>
      <c r="D150" s="6"/>
      <c r="E150" s="4"/>
      <c r="F150" s="4"/>
      <c r="G150" s="4"/>
      <c r="H150" s="4"/>
      <c r="I150" s="4"/>
      <c r="J150" s="112"/>
      <c r="K150" s="6"/>
      <c r="L150" s="6"/>
      <c r="M150" s="6"/>
      <c r="N150" s="6"/>
      <c r="P150" s="6"/>
      <c r="Q150" s="8"/>
      <c r="R150" s="6"/>
      <c r="S150" s="6"/>
    </row>
    <row r="151" spans="1:19" s="7" customFormat="1">
      <c r="A151" s="6"/>
      <c r="B151" s="1"/>
      <c r="C151" s="12"/>
      <c r="D151" s="6"/>
      <c r="E151" s="4"/>
      <c r="F151" s="4"/>
      <c r="G151" s="4"/>
      <c r="H151" s="4"/>
      <c r="I151" s="4"/>
      <c r="J151" s="112"/>
      <c r="K151" s="6"/>
      <c r="L151" s="6"/>
      <c r="M151" s="6"/>
      <c r="N151" s="6"/>
      <c r="P151" s="6"/>
      <c r="Q151" s="8"/>
      <c r="R151" s="6"/>
      <c r="S151" s="6"/>
    </row>
    <row r="152" spans="1:19">
      <c r="J152" s="112"/>
    </row>
    <row r="153" spans="1:19">
      <c r="J153" s="112"/>
    </row>
    <row r="154" spans="1:19">
      <c r="J154" s="112"/>
    </row>
    <row r="155" spans="1:19">
      <c r="J155" s="112"/>
    </row>
    <row r="156" spans="1:19">
      <c r="J156" s="112"/>
    </row>
    <row r="157" spans="1:19">
      <c r="J157" s="112"/>
    </row>
    <row r="158" spans="1:19">
      <c r="J158" s="112"/>
    </row>
    <row r="159" spans="1:19">
      <c r="J159" s="112"/>
    </row>
    <row r="160" spans="1:19">
      <c r="J160" s="112"/>
    </row>
    <row r="161" spans="10:10">
      <c r="J161" s="112"/>
    </row>
    <row r="162" spans="10:10">
      <c r="J162" s="112"/>
    </row>
    <row r="163" spans="10:10">
      <c r="J163" s="112"/>
    </row>
    <row r="164" spans="10:10">
      <c r="J164" s="112"/>
    </row>
    <row r="165" spans="10:10">
      <c r="J165" s="112"/>
    </row>
    <row r="166" spans="10:10">
      <c r="J166" s="112"/>
    </row>
    <row r="167" spans="10:10">
      <c r="J167" s="112"/>
    </row>
    <row r="168" spans="10:10">
      <c r="J168" s="112"/>
    </row>
    <row r="169" spans="10:10">
      <c r="J169" s="112"/>
    </row>
    <row r="170" spans="10:10">
      <c r="J170" s="112"/>
    </row>
    <row r="171" spans="10:10">
      <c r="J171" s="112"/>
    </row>
    <row r="172" spans="10:10">
      <c r="J172" s="112"/>
    </row>
    <row r="173" spans="10:10">
      <c r="J173" s="112"/>
    </row>
    <row r="174" spans="10:10">
      <c r="J174" s="112"/>
    </row>
    <row r="175" spans="10:10">
      <c r="J175" s="112"/>
    </row>
    <row r="176" spans="10:10">
      <c r="J176" s="112"/>
    </row>
    <row r="177" spans="10:10">
      <c r="J177" s="112"/>
    </row>
    <row r="178" spans="10:10">
      <c r="J178" s="112"/>
    </row>
    <row r="179" spans="10:10">
      <c r="J179" s="112"/>
    </row>
    <row r="180" spans="10:10">
      <c r="J180" s="112"/>
    </row>
    <row r="181" spans="10:10">
      <c r="J181" s="112"/>
    </row>
    <row r="182" spans="10:10">
      <c r="J182" s="112"/>
    </row>
    <row r="183" spans="10:10">
      <c r="J183" s="112"/>
    </row>
    <row r="184" spans="10:10">
      <c r="J184" s="112"/>
    </row>
    <row r="185" spans="10:10">
      <c r="J185" s="112"/>
    </row>
    <row r="186" spans="10:10">
      <c r="J186" s="112"/>
    </row>
    <row r="187" spans="10:10">
      <c r="J187" s="112"/>
    </row>
    <row r="188" spans="10:10">
      <c r="J188" s="112"/>
    </row>
    <row r="189" spans="10:10">
      <c r="J189" s="112"/>
    </row>
    <row r="190" spans="10:10">
      <c r="J190" s="112"/>
    </row>
    <row r="191" spans="10:10">
      <c r="J191" s="112"/>
    </row>
    <row r="192" spans="10:10">
      <c r="J192" s="112"/>
    </row>
    <row r="193" spans="10:10">
      <c r="J193" s="112"/>
    </row>
    <row r="194" spans="10:10">
      <c r="J194" s="112"/>
    </row>
    <row r="195" spans="10:10">
      <c r="J195" s="112"/>
    </row>
    <row r="196" spans="10:10">
      <c r="J196" s="112"/>
    </row>
    <row r="197" spans="10:10">
      <c r="J197" s="112"/>
    </row>
    <row r="198" spans="10:10">
      <c r="J198" s="112"/>
    </row>
    <row r="199" spans="10:10">
      <c r="J199" s="112"/>
    </row>
    <row r="200" spans="10:10">
      <c r="J200" s="112"/>
    </row>
    <row r="201" spans="10:10">
      <c r="J201" s="112"/>
    </row>
    <row r="202" spans="10:10">
      <c r="J202" s="112"/>
    </row>
    <row r="203" spans="10:10">
      <c r="J203" s="112"/>
    </row>
    <row r="204" spans="10:10">
      <c r="J204" s="112"/>
    </row>
    <row r="205" spans="10:10">
      <c r="J205" s="112"/>
    </row>
    <row r="206" spans="10:10">
      <c r="J206" s="112"/>
    </row>
    <row r="207" spans="10:10">
      <c r="J207" s="112"/>
    </row>
    <row r="208" spans="10:10">
      <c r="J208" s="112"/>
    </row>
    <row r="209" spans="10:10">
      <c r="J209" s="112"/>
    </row>
    <row r="210" spans="10:10">
      <c r="J210" s="112"/>
    </row>
    <row r="211" spans="10:10">
      <c r="J211" s="112"/>
    </row>
    <row r="212" spans="10:10">
      <c r="J212" s="112"/>
    </row>
    <row r="213" spans="10:10">
      <c r="J213" s="112"/>
    </row>
    <row r="214" spans="10:10">
      <c r="J214" s="112"/>
    </row>
    <row r="215" spans="10:10">
      <c r="J215" s="112"/>
    </row>
    <row r="216" spans="10:10">
      <c r="J216" s="112"/>
    </row>
    <row r="217" spans="10:10">
      <c r="J217" s="112"/>
    </row>
    <row r="218" spans="10:10">
      <c r="J218" s="112"/>
    </row>
    <row r="219" spans="10:10">
      <c r="J219" s="112"/>
    </row>
    <row r="220" spans="10:10">
      <c r="J220" s="112"/>
    </row>
    <row r="221" spans="10:10">
      <c r="J221" s="112"/>
    </row>
    <row r="222" spans="10:10">
      <c r="J222" s="112"/>
    </row>
    <row r="223" spans="10:10">
      <c r="J223" s="112"/>
    </row>
    <row r="224" spans="10:10">
      <c r="J224" s="112"/>
    </row>
    <row r="225" spans="10:10">
      <c r="J225" s="112"/>
    </row>
    <row r="226" spans="10:10">
      <c r="J226" s="112"/>
    </row>
    <row r="227" spans="10:10">
      <c r="J227" s="112"/>
    </row>
    <row r="228" spans="10:10">
      <c r="J228" s="112"/>
    </row>
    <row r="229" spans="10:10">
      <c r="J229" s="112"/>
    </row>
    <row r="230" spans="10:10">
      <c r="J230" s="112"/>
    </row>
    <row r="231" spans="10:10">
      <c r="J231" s="112"/>
    </row>
    <row r="232" spans="10:10">
      <c r="J232" s="112"/>
    </row>
    <row r="233" spans="10:10">
      <c r="J233" s="112"/>
    </row>
    <row r="234" spans="10:10">
      <c r="J234" s="112"/>
    </row>
    <row r="235" spans="10:10">
      <c r="J235" s="112"/>
    </row>
    <row r="236" spans="10:10">
      <c r="J236" s="112"/>
    </row>
    <row r="237" spans="10:10">
      <c r="J237" s="112"/>
    </row>
    <row r="238" spans="10:10">
      <c r="J238" s="112"/>
    </row>
    <row r="239" spans="10:10">
      <c r="J239" s="112"/>
    </row>
    <row r="240" spans="10:10">
      <c r="J240" s="112"/>
    </row>
    <row r="241" spans="10:10">
      <c r="J241" s="112"/>
    </row>
    <row r="242" spans="10:10">
      <c r="J242" s="112"/>
    </row>
    <row r="243" spans="10:10">
      <c r="J243" s="112"/>
    </row>
    <row r="244" spans="10:10">
      <c r="J244" s="112"/>
    </row>
    <row r="245" spans="10:10">
      <c r="J245" s="112"/>
    </row>
    <row r="246" spans="10:10">
      <c r="J246" s="112"/>
    </row>
    <row r="247" spans="10:10">
      <c r="J247" s="112"/>
    </row>
    <row r="248" spans="10:10">
      <c r="J248" s="112"/>
    </row>
    <row r="249" spans="10:10">
      <c r="J249" s="112"/>
    </row>
    <row r="250" spans="10:10">
      <c r="J250" s="112"/>
    </row>
    <row r="251" spans="10:10">
      <c r="J251" s="112"/>
    </row>
    <row r="252" spans="10:10">
      <c r="J252" s="112"/>
    </row>
    <row r="253" spans="10:10">
      <c r="J253" s="112"/>
    </row>
    <row r="254" spans="10:10">
      <c r="J254" s="112"/>
    </row>
    <row r="255" spans="10:10">
      <c r="J255" s="112"/>
    </row>
    <row r="256" spans="10:10">
      <c r="J256" s="112"/>
    </row>
    <row r="257" spans="10:10">
      <c r="J257" s="112"/>
    </row>
    <row r="258" spans="10:10">
      <c r="J258" s="112"/>
    </row>
    <row r="259" spans="10:10">
      <c r="J259" s="112"/>
    </row>
    <row r="260" spans="10:10">
      <c r="J260" s="112"/>
    </row>
    <row r="261" spans="10:10">
      <c r="J261" s="112"/>
    </row>
    <row r="262" spans="10:10">
      <c r="J262" s="112"/>
    </row>
    <row r="263" spans="10:10">
      <c r="J263" s="112"/>
    </row>
    <row r="264" spans="10:10">
      <c r="J264" s="112"/>
    </row>
    <row r="265" spans="10:10">
      <c r="J265" s="112"/>
    </row>
    <row r="266" spans="10:10">
      <c r="J266" s="112"/>
    </row>
    <row r="267" spans="10:10">
      <c r="J267" s="112"/>
    </row>
    <row r="268" spans="10:10">
      <c r="J268" s="112"/>
    </row>
  </sheetData>
  <sheetProtection password="DE59" sheet="1" objects="1" scenarios="1" selectLockedCells="1"/>
  <mergeCells count="16">
    <mergeCell ref="J113:N113"/>
    <mergeCell ref="J114:N114"/>
    <mergeCell ref="J115:N115"/>
    <mergeCell ref="B113:H113"/>
    <mergeCell ref="B115:H115"/>
    <mergeCell ref="B114:G114"/>
    <mergeCell ref="B10:B11"/>
    <mergeCell ref="C10:C11"/>
    <mergeCell ref="B4:O4"/>
    <mergeCell ref="B5:O5"/>
    <mergeCell ref="B6:O6"/>
    <mergeCell ref="B7:O7"/>
    <mergeCell ref="B8:O8"/>
    <mergeCell ref="D10:D11"/>
    <mergeCell ref="E10:H10"/>
    <mergeCell ref="J10:O10"/>
  </mergeCells>
  <dataValidations count="1">
    <dataValidation type="decimal" allowBlank="1" showInputMessage="1" showErrorMessage="1" errorTitle="BDI" error="O valor deverá estar contido entre 0,00% e 20,00%." promptTitle="BDI" prompt="O valor deverá estar contido entre 0,00% e 20,00%." sqref="H114">
      <formula1>0</formula1>
      <formula2>0.2</formula2>
    </dataValidation>
  </dataValidations>
  <printOptions horizontalCentered="1"/>
  <pageMargins left="0.19685039370078741" right="0.19685039370078741" top="0.51181102362204722" bottom="0.59055118110236227" header="0.31496062992125984" footer="0.19685039370078741"/>
  <pageSetup paperSize="9" scale="36" fitToHeight="17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1</xdr:col>
                <xdr:colOff>276225</xdr:colOff>
                <xdr:row>2</xdr:row>
                <xdr:rowOff>152400</xdr:rowOff>
              </from>
              <to>
                <xdr:col>2</xdr:col>
                <xdr:colOff>1628775</xdr:colOff>
                <xdr:row>2</xdr:row>
                <xdr:rowOff>152400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Modelo Planilha</vt:lpstr>
      <vt:lpstr>'Modelo Planilha'!Area_de_impressao</vt:lpstr>
      <vt:lpstr>'Modelo Planilha'!Titulos_de_impressao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Rina</dc:creator>
  <cp:lastModifiedBy>William Vagner</cp:lastModifiedBy>
  <cp:lastPrinted>2017-07-17T20:34:13Z</cp:lastPrinted>
  <dcterms:created xsi:type="dcterms:W3CDTF">2010-08-25T14:00:24Z</dcterms:created>
  <dcterms:modified xsi:type="dcterms:W3CDTF">2017-10-16T18:55:57Z</dcterms:modified>
</cp:coreProperties>
</file>