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40" windowHeight="11760" activeTab="3"/>
  </bookViews>
  <sheets>
    <sheet name="CAPA" sheetId="2" r:id="rId1"/>
    <sheet name="FANCOIL" sheetId="1" state="hidden" r:id="rId2"/>
    <sheet name="VENTILADOR" sheetId="3" state="hidden" r:id="rId3"/>
    <sheet name="Sistema 001" sheetId="4" r:id="rId4"/>
    <sheet name="Sistema 002" sheetId="5" r:id="rId5"/>
    <sheet name="Sistema 003" sheetId="6" r:id="rId6"/>
    <sheet name="Sistema 004" sheetId="7" r:id="rId7"/>
    <sheet name="Sistema 005" sheetId="8" r:id="rId8"/>
  </sheets>
  <definedNames>
    <definedName name="_xlnm.Print_Area" localSheetId="1">FANCOIL!$A$2:$AO$50</definedName>
    <definedName name="_xlnm.Print_Area" localSheetId="3">'Sistema 001'!$A$1:$J$94</definedName>
    <definedName name="_xlnm.Print_Area" localSheetId="4">'Sistema 002'!$A$1:$J$90</definedName>
    <definedName name="_xlnm.Print_Area" localSheetId="5">'Sistema 003'!$A$1:$J$95</definedName>
    <definedName name="_xlnm.Print_Area" localSheetId="7">'Sistema 005'!$A$1:$J$76</definedName>
    <definedName name="_xlnm.Print_Area" localSheetId="2">VENTILADOR!$A$2:$AA$78</definedName>
    <definedName name="_xlnm.Print_Titles" localSheetId="1">FANCOIL!$2:$4</definedName>
    <definedName name="_xlnm.Print_Titles" localSheetId="3">'Sistema 001'!$1:$4</definedName>
    <definedName name="_xlnm.Print_Titles" localSheetId="4">'Sistema 002'!$1:$4</definedName>
    <definedName name="_xlnm.Print_Titles" localSheetId="5">'Sistema 003'!$1:$4</definedName>
    <definedName name="_xlnm.Print_Titles" localSheetId="6">'Sistema 004'!$1:$4</definedName>
    <definedName name="_xlnm.Print_Titles" localSheetId="7">'Sistema 005'!$1:$4</definedName>
    <definedName name="_xlnm.Print_Titles" localSheetId="2">VENTILADOR!$2:$4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6" i="7" l="1"/>
  <c r="J83" i="7"/>
  <c r="J66" i="7"/>
  <c r="J65" i="7"/>
  <c r="J62" i="7"/>
  <c r="J61" i="7"/>
  <c r="J58" i="7"/>
  <c r="J57" i="7"/>
  <c r="J54" i="7"/>
  <c r="J53" i="7"/>
  <c r="J50" i="7"/>
  <c r="J49" i="7"/>
  <c r="J46" i="7"/>
  <c r="J45" i="7"/>
  <c r="J42" i="7"/>
  <c r="J41" i="7"/>
  <c r="J36" i="7"/>
  <c r="J33" i="7"/>
  <c r="J32" i="7"/>
  <c r="J29" i="7"/>
  <c r="J28" i="7"/>
  <c r="J25" i="7"/>
  <c r="J24" i="7"/>
  <c r="J19" i="7"/>
  <c r="J18" i="7"/>
  <c r="J15" i="7"/>
  <c r="J14" i="7"/>
  <c r="J11" i="7"/>
  <c r="J10" i="7"/>
  <c r="J7" i="7"/>
  <c r="J6" i="7"/>
  <c r="J82" i="6"/>
  <c r="J80" i="6"/>
  <c r="J77" i="6"/>
  <c r="J60" i="6"/>
  <c r="J58" i="6"/>
  <c r="J52" i="6"/>
  <c r="J50" i="6"/>
  <c r="J44" i="6"/>
  <c r="J40" i="6"/>
  <c r="J39" i="6"/>
  <c r="J17" i="6"/>
  <c r="J16" i="6"/>
  <c r="J13" i="6"/>
  <c r="J12" i="6"/>
  <c r="J9" i="6"/>
  <c r="J8" i="6"/>
  <c r="J6" i="6"/>
  <c r="J77" i="5"/>
  <c r="J73" i="5"/>
  <c r="J54" i="5"/>
  <c r="J52" i="5"/>
  <c r="J46" i="5"/>
  <c r="J44" i="5"/>
  <c r="J38" i="5"/>
  <c r="J36" i="5"/>
  <c r="J17" i="5"/>
  <c r="J13" i="5"/>
  <c r="J11" i="5"/>
  <c r="J9" i="5"/>
  <c r="J8" i="5"/>
  <c r="J16" i="5"/>
  <c r="J12" i="5"/>
  <c r="J6" i="5"/>
  <c r="J57" i="4"/>
  <c r="J53" i="4"/>
  <c r="J49" i="4"/>
  <c r="J45" i="4"/>
  <c r="J41" i="4"/>
  <c r="J37" i="4"/>
  <c r="J31" i="4"/>
  <c r="J28" i="4"/>
  <c r="J27" i="4"/>
  <c r="J24" i="4"/>
  <c r="J23" i="4"/>
  <c r="J20" i="4"/>
  <c r="J14" i="4"/>
  <c r="J12" i="4"/>
  <c r="J10" i="4"/>
  <c r="J9" i="4"/>
  <c r="J6" i="4"/>
  <c r="J17" i="4"/>
  <c r="J15" i="4"/>
  <c r="J13" i="4"/>
  <c r="J11" i="4"/>
  <c r="J7" i="4"/>
  <c r="J75" i="8"/>
  <c r="J74" i="8"/>
  <c r="J73" i="8"/>
  <c r="J72" i="8"/>
  <c r="J71" i="8"/>
  <c r="J70" i="8"/>
  <c r="J69" i="8"/>
  <c r="J68" i="8"/>
  <c r="J67" i="8"/>
  <c r="J66" i="8"/>
  <c r="J15" i="8"/>
  <c r="J14" i="8"/>
  <c r="J11" i="8"/>
  <c r="J10" i="8"/>
  <c r="J9" i="8"/>
  <c r="J8" i="8"/>
  <c r="J7" i="8"/>
  <c r="J6" i="8"/>
  <c r="J100" i="7"/>
  <c r="J99" i="7"/>
  <c r="J98" i="7"/>
  <c r="J97" i="7"/>
  <c r="J96" i="7"/>
  <c r="J95" i="7"/>
  <c r="J94" i="7"/>
  <c r="J93" i="7"/>
  <c r="J92" i="7"/>
  <c r="J91" i="7"/>
  <c r="J88" i="7"/>
  <c r="J87" i="7"/>
  <c r="J68" i="7"/>
  <c r="J67" i="7"/>
  <c r="J64" i="7"/>
  <c r="J63" i="7"/>
  <c r="J60" i="7"/>
  <c r="J59" i="7"/>
  <c r="J56" i="7"/>
  <c r="J55" i="7"/>
  <c r="J52" i="7"/>
  <c r="J51" i="7"/>
  <c r="J48" i="7"/>
  <c r="J47" i="7"/>
  <c r="J44" i="7"/>
  <c r="J43" i="7"/>
  <c r="J40" i="7"/>
  <c r="J39" i="7"/>
  <c r="J35" i="7"/>
  <c r="J34" i="7"/>
  <c r="J31" i="7"/>
  <c r="J30" i="7"/>
  <c r="J27" i="7"/>
  <c r="J26" i="7"/>
  <c r="J21" i="7"/>
  <c r="J20" i="7"/>
  <c r="J17" i="7"/>
  <c r="J16" i="7"/>
  <c r="J13" i="7"/>
  <c r="J12" i="7"/>
  <c r="J9" i="7"/>
  <c r="J8" i="7"/>
  <c r="J54" i="4"/>
  <c r="J58" i="4"/>
  <c r="J35" i="6"/>
  <c r="J41" i="6"/>
  <c r="J43" i="6"/>
  <c r="J47" i="6"/>
  <c r="J49" i="6"/>
  <c r="J51" i="6"/>
  <c r="J54" i="6"/>
  <c r="J55" i="6"/>
  <c r="J57" i="6"/>
  <c r="J59" i="6"/>
  <c r="J34" i="6"/>
  <c r="J94" i="6"/>
  <c r="J93" i="6"/>
  <c r="J92" i="6"/>
  <c r="J91" i="6"/>
  <c r="J90" i="6"/>
  <c r="J89" i="6"/>
  <c r="J88" i="6"/>
  <c r="J87" i="6"/>
  <c r="J86" i="6"/>
  <c r="J85" i="6"/>
  <c r="J81" i="6"/>
  <c r="J62" i="6"/>
  <c r="J61" i="6"/>
  <c r="J56" i="6"/>
  <c r="J53" i="6"/>
  <c r="J48" i="6"/>
  <c r="J46" i="6"/>
  <c r="J45" i="6"/>
  <c r="J42" i="6"/>
  <c r="J38" i="6"/>
  <c r="J37" i="6"/>
  <c r="J36" i="6"/>
  <c r="J31" i="6"/>
  <c r="J30" i="6"/>
  <c r="J29" i="6"/>
  <c r="J28" i="6"/>
  <c r="J27" i="6"/>
  <c r="J26" i="6"/>
  <c r="J25" i="6"/>
  <c r="J24" i="6"/>
  <c r="J23" i="6"/>
  <c r="J22" i="6"/>
  <c r="J21" i="6"/>
  <c r="J20" i="6"/>
  <c r="J15" i="6"/>
  <c r="J14" i="6"/>
  <c r="J11" i="6"/>
  <c r="J10" i="6"/>
  <c r="J7" i="6"/>
  <c r="J40" i="5"/>
  <c r="J48" i="5"/>
  <c r="J56" i="5"/>
  <c r="J89" i="5"/>
  <c r="J88" i="5"/>
  <c r="J87" i="5"/>
  <c r="J86" i="5"/>
  <c r="J85" i="5"/>
  <c r="J84" i="5"/>
  <c r="J83" i="5"/>
  <c r="J82" i="5"/>
  <c r="J81" i="5"/>
  <c r="J80" i="5"/>
  <c r="J76" i="5"/>
  <c r="J58" i="5"/>
  <c r="J57" i="5"/>
  <c r="J55" i="5"/>
  <c r="J53" i="5"/>
  <c r="J51" i="5"/>
  <c r="J50" i="5"/>
  <c r="J49" i="5"/>
  <c r="J47" i="5"/>
  <c r="J45" i="5"/>
  <c r="J43" i="5"/>
  <c r="J42" i="5"/>
  <c r="J41" i="5"/>
  <c r="J39" i="5"/>
  <c r="J37" i="5"/>
  <c r="J19" i="5"/>
  <c r="J18" i="5"/>
  <c r="J15" i="5"/>
  <c r="J14" i="5"/>
  <c r="J10" i="5"/>
  <c r="J7" i="5"/>
  <c r="J93" i="4"/>
  <c r="J92" i="4"/>
  <c r="J91" i="4"/>
  <c r="J90" i="4"/>
  <c r="J89" i="4"/>
  <c r="J88" i="4"/>
  <c r="J87" i="4"/>
  <c r="J86" i="4"/>
  <c r="J85" i="4"/>
  <c r="J84" i="4"/>
  <c r="J81" i="4"/>
  <c r="J80" i="4"/>
  <c r="J79" i="4"/>
  <c r="J76" i="4"/>
  <c r="J61" i="4"/>
  <c r="J60" i="4"/>
  <c r="J59" i="4"/>
  <c r="J56" i="4"/>
  <c r="J55" i="4"/>
  <c r="J52" i="4"/>
  <c r="J51" i="4"/>
  <c r="J50" i="4"/>
  <c r="J48" i="4"/>
  <c r="J47" i="4"/>
  <c r="J46" i="4"/>
  <c r="J44" i="4"/>
  <c r="J43" i="4"/>
  <c r="J42" i="4"/>
  <c r="J40" i="4"/>
  <c r="J39" i="4"/>
  <c r="J38" i="4"/>
  <c r="J36" i="4"/>
  <c r="J35" i="4"/>
  <c r="J34" i="4"/>
  <c r="J30" i="4"/>
  <c r="J29" i="4"/>
  <c r="J26" i="4"/>
  <c r="J25" i="4"/>
  <c r="J22" i="4"/>
  <c r="J21" i="4"/>
  <c r="J16" i="4"/>
  <c r="J8" i="4"/>
  <c r="J53" i="8" l="1"/>
  <c r="J17" i="8"/>
  <c r="J29" i="8"/>
  <c r="J41" i="8"/>
  <c r="J13" i="8"/>
  <c r="J65" i="8" l="1"/>
  <c r="J5" i="8"/>
  <c r="J5" i="7"/>
  <c r="J23" i="7"/>
  <c r="J38" i="7"/>
  <c r="J85" i="7"/>
  <c r="J90" i="7"/>
  <c r="I1" i="8" l="1"/>
  <c r="H58" i="2" s="1"/>
  <c r="J82" i="7"/>
  <c r="J70" i="7"/>
  <c r="J33" i="6"/>
  <c r="J84" i="6"/>
  <c r="J79" i="6"/>
  <c r="J76" i="6"/>
  <c r="J64" i="6"/>
  <c r="J19" i="6"/>
  <c r="J5" i="6"/>
  <c r="J35" i="5"/>
  <c r="J5" i="5"/>
  <c r="I1" i="7" l="1"/>
  <c r="H56" i="2" s="1"/>
  <c r="I1" i="6"/>
  <c r="H54" i="2" s="1"/>
  <c r="J79" i="5"/>
  <c r="J75" i="5"/>
  <c r="J72" i="5"/>
  <c r="J60" i="5"/>
  <c r="J21" i="5"/>
  <c r="I1" i="5" l="1"/>
  <c r="H52" i="2" s="1"/>
  <c r="J83" i="4"/>
  <c r="J5" i="4"/>
  <c r="J33" i="4"/>
  <c r="J78" i="4" l="1"/>
  <c r="J75" i="4"/>
  <c r="J19" i="4"/>
  <c r="J63" i="4"/>
  <c r="I1" i="4" l="1"/>
  <c r="H50" i="2" s="1"/>
  <c r="H61" i="2" s="1"/>
</calcChain>
</file>

<file path=xl/sharedStrings.xml><?xml version="1.0" encoding="utf-8"?>
<sst xmlns="http://schemas.openxmlformats.org/spreadsheetml/2006/main" count="2068" uniqueCount="409">
  <si>
    <t>Tipo</t>
  </si>
  <si>
    <t>Revisão</t>
  </si>
  <si>
    <t>REVISÃO</t>
  </si>
  <si>
    <t>TAG</t>
  </si>
  <si>
    <t>DIMENSIONAL</t>
  </si>
  <si>
    <t>CARACTERÍSTICAS</t>
  </si>
  <si>
    <t>IDENTIFICAÇÃO</t>
  </si>
  <si>
    <t>GERAL</t>
  </si>
  <si>
    <t>Planta</t>
  </si>
  <si>
    <t>Modelo</t>
  </si>
  <si>
    <t>Fabricante</t>
  </si>
  <si>
    <t>Capacidade</t>
  </si>
  <si>
    <t>Unidade</t>
  </si>
  <si>
    <t>Peso (kg)</t>
  </si>
  <si>
    <t>DATA</t>
  </si>
  <si>
    <t>ELAB.</t>
  </si>
  <si>
    <t>REVISOR</t>
  </si>
  <si>
    <t>PROPÓSITO DA EMISSÃO</t>
  </si>
  <si>
    <t>Capacidade Sensível (kW)</t>
  </si>
  <si>
    <t>Capacidade Total (kW)</t>
  </si>
  <si>
    <t>Vazão Insuflação (m³/h)</t>
  </si>
  <si>
    <t>Vazão Ar Externo (m³/h)</t>
  </si>
  <si>
    <t>Classe de Filtragem</t>
  </si>
  <si>
    <t>Motor</t>
  </si>
  <si>
    <t>DADOS DE SELEÇÃO</t>
  </si>
  <si>
    <t>Consumo (kW)</t>
  </si>
  <si>
    <t>Fase</t>
  </si>
  <si>
    <t>DADOS ELÉTRICOS</t>
  </si>
  <si>
    <t>Fluído Refrigerante</t>
  </si>
  <si>
    <t>Vazão Água Gelada (m³/h)</t>
  </si>
  <si>
    <t>Vazão Água Quente (m³/h)</t>
  </si>
  <si>
    <t>Rows</t>
  </si>
  <si>
    <t>Umidificação (kg/h)</t>
  </si>
  <si>
    <t>Resistência Aquecimento (kW)</t>
  </si>
  <si>
    <t>Resistência Umidificação (kW)</t>
  </si>
  <si>
    <t>FLIÍDOS</t>
  </si>
  <si>
    <t>Altura (mm)</t>
  </si>
  <si>
    <t>Largura (mm)</t>
  </si>
  <si>
    <t>Profundidade (mm)</t>
  </si>
  <si>
    <t>Pressão Estática Externa (Pa)</t>
  </si>
  <si>
    <t>Resistência Elétrica</t>
  </si>
  <si>
    <t>Alimentação (V) / Frequência (Hz)</t>
  </si>
  <si>
    <t>Gerador</t>
  </si>
  <si>
    <t>No Break</t>
  </si>
  <si>
    <t>Notas Gerais / Observação</t>
  </si>
  <si>
    <t>Temp Entrada  TBS - °C</t>
  </si>
  <si>
    <t>Temp Entrada  TBU - °C</t>
  </si>
  <si>
    <t>Temp Saída  TBS - °C</t>
  </si>
  <si>
    <t>Temp Saída  TBU - °C</t>
  </si>
  <si>
    <t>Alimet. Água Gelada (°C)</t>
  </si>
  <si>
    <t>Alimet. Água Quente (°C)</t>
  </si>
  <si>
    <t>Retorno Água Quente (°C)</t>
  </si>
  <si>
    <t>Retorno Água Gelada (°C)</t>
  </si>
  <si>
    <t>Vazão (m³/h)</t>
  </si>
  <si>
    <t>Aspiração</t>
  </si>
  <si>
    <t>Rotor</t>
  </si>
  <si>
    <t>Velocidade de Descarga (m/s)</t>
  </si>
  <si>
    <t>R.P.M</t>
  </si>
  <si>
    <t>Polos</t>
  </si>
  <si>
    <t>Finalidade</t>
  </si>
  <si>
    <t>Pressão Estát. Externa (mmCA)</t>
  </si>
  <si>
    <t>VENTILADORES</t>
  </si>
  <si>
    <t>FANCOIL</t>
  </si>
  <si>
    <t>Lista de Materiais</t>
  </si>
  <si>
    <t>Item</t>
  </si>
  <si>
    <t>Quantidade</t>
  </si>
  <si>
    <t>Custo Unitário</t>
  </si>
  <si>
    <t>Custo Mão de Obra</t>
  </si>
  <si>
    <t>Custo Total</t>
  </si>
  <si>
    <t>EQUIPAMENTOS</t>
  </si>
  <si>
    <t>1.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</si>
  <si>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</si>
  <si>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</si>
  <si>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</si>
  <si>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</si>
  <si>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</si>
  <si>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</si>
  <si>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</si>
  <si>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</si>
  <si>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</si>
  <si>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</si>
  <si>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DUTOS E ACESSÓRIOS</t>
  </si>
  <si>
    <t>2.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</si>
  <si>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</si>
  <si>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</si>
  <si>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</si>
  <si>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</si>
  <si>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</si>
  <si>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</si>
  <si>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</si>
  <si>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</si>
  <si>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</si>
  <si>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</si>
  <si>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3.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</si>
  <si>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</si>
  <si>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</si>
  <si>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</si>
  <si>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</si>
  <si>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</si>
  <si>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</si>
  <si>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</si>
  <si>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</si>
  <si>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</si>
  <si>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</si>
  <si>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TUBULAÇÃO FRIGORÍGENA E ACESSÓRIOS</t>
  </si>
  <si>
    <t>4.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</si>
  <si>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</si>
  <si>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</si>
  <si>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</si>
  <si>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</si>
  <si>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</si>
  <si>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</si>
  <si>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</si>
  <si>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</si>
  <si>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</si>
  <si>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</si>
  <si>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TUBULAÇÃO HIDRÁULICA E ACESSÓRIOS</t>
  </si>
  <si>
    <t>5.</t>
  </si>
  <si>
    <t>5.1</t>
  </si>
  <si>
    <t>CABOS E QUADROS ELÉTRICOS</t>
  </si>
  <si>
    <t>6.</t>
  </si>
  <si>
    <t>6.1</t>
  </si>
  <si>
    <t>6.2</t>
  </si>
  <si>
    <t>6.3</t>
  </si>
  <si>
    <t>INSUMOS DA INSTALAÇÃO</t>
  </si>
  <si>
    <t>7.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</si>
  <si>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</si>
  <si>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</si>
  <si>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</si>
  <si>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</si>
  <si>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</si>
  <si>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</si>
  <si>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</si>
  <si>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</si>
  <si>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</si>
  <si>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</si>
  <si>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SERVIÇOS E OUTROS</t>
  </si>
  <si>
    <t>BLOCO ZETA - UFABC - FASE 1</t>
  </si>
  <si>
    <t>AFP</t>
  </si>
  <si>
    <t>LMB</t>
  </si>
  <si>
    <t>PARA COMENTÁRIO</t>
  </si>
  <si>
    <t>00</t>
  </si>
  <si>
    <t>UE2.01A</t>
  </si>
  <si>
    <t>UE2.01B</t>
  </si>
  <si>
    <t>FXFQ112AVE</t>
  </si>
  <si>
    <t>DAIKIN</t>
  </si>
  <si>
    <t>01</t>
  </si>
  <si>
    <t>UE2.03A</t>
  </si>
  <si>
    <t>UE2.03B</t>
  </si>
  <si>
    <t>FXFQ71AVE</t>
  </si>
  <si>
    <t>UE2.08A</t>
  </si>
  <si>
    <t>UE2.08B</t>
  </si>
  <si>
    <t>FXFQ90AVE</t>
  </si>
  <si>
    <t>1.11</t>
  </si>
  <si>
    <t>1.12</t>
  </si>
  <si>
    <t>1.13</t>
  </si>
  <si>
    <t>1.14</t>
  </si>
  <si>
    <t>UE2.09</t>
  </si>
  <si>
    <t>UE2.02</t>
  </si>
  <si>
    <t>UE2.10A</t>
  </si>
  <si>
    <t>UE2.10B</t>
  </si>
  <si>
    <t>FXAQ63PVE</t>
  </si>
  <si>
    <t>Cassete</t>
  </si>
  <si>
    <t>Hiwall</t>
  </si>
  <si>
    <t>un</t>
  </si>
  <si>
    <t>1.15</t>
  </si>
  <si>
    <t>1.16</t>
  </si>
  <si>
    <t>UE0.20A</t>
  </si>
  <si>
    <t>UE0.20B</t>
  </si>
  <si>
    <t>UE1.10A</t>
  </si>
  <si>
    <t>UE1.10B</t>
  </si>
  <si>
    <t>UE2.16A</t>
  </si>
  <si>
    <t>UE2.16B</t>
  </si>
  <si>
    <t>1.24</t>
  </si>
  <si>
    <t>1.25</t>
  </si>
  <si>
    <t>UE1.11A</t>
  </si>
  <si>
    <t>UE1.11B</t>
  </si>
  <si>
    <t>UE1.12A</t>
  </si>
  <si>
    <t>UE1.12B</t>
  </si>
  <si>
    <t>UE3.18A</t>
  </si>
  <si>
    <t>UE3.18B</t>
  </si>
  <si>
    <t>Condensador</t>
  </si>
  <si>
    <t>OTAM</t>
  </si>
  <si>
    <t>Ventilador</t>
  </si>
  <si>
    <t>-</t>
  </si>
  <si>
    <t>Chapa #26 Galv.</t>
  </si>
  <si>
    <t>kg</t>
  </si>
  <si>
    <t>500</t>
  </si>
  <si>
    <t>Perfilado TDC</t>
  </si>
  <si>
    <t>m</t>
  </si>
  <si>
    <t>215</t>
  </si>
  <si>
    <t>Cantos</t>
  </si>
  <si>
    <t>600</t>
  </si>
  <si>
    <t>Grampos</t>
  </si>
  <si>
    <t>360</t>
  </si>
  <si>
    <t>100</t>
  </si>
  <si>
    <t>Fita Silver Paper</t>
  </si>
  <si>
    <t>Rebite Pop 3/16"x1/2"</t>
  </si>
  <si>
    <t>2200</t>
  </si>
  <si>
    <t>Kit Parafuso 5/16"</t>
  </si>
  <si>
    <t>300</t>
  </si>
  <si>
    <t>Galvite</t>
  </si>
  <si>
    <t>1</t>
  </si>
  <si>
    <t>2.11</t>
  </si>
  <si>
    <t>2.12</t>
  </si>
  <si>
    <t>Tinta Acabamento</t>
  </si>
  <si>
    <t>gl</t>
  </si>
  <si>
    <t>3</t>
  </si>
  <si>
    <t>Aguarraz</t>
  </si>
  <si>
    <t>L</t>
  </si>
  <si>
    <t>Trincha / rolinho</t>
  </si>
  <si>
    <t>GR-01</t>
  </si>
  <si>
    <t>Grelha</t>
  </si>
  <si>
    <t>TROX</t>
  </si>
  <si>
    <t>AT 300x150</t>
  </si>
  <si>
    <t>10</t>
  </si>
  <si>
    <t>3.11</t>
  </si>
  <si>
    <t>3.12</t>
  </si>
  <si>
    <t>3.13</t>
  </si>
  <si>
    <t>7</t>
  </si>
  <si>
    <t>8</t>
  </si>
  <si>
    <t>4</t>
  </si>
  <si>
    <t>15</t>
  </si>
  <si>
    <t>Kit Refinete KHRP26A22T</t>
  </si>
  <si>
    <t>2</t>
  </si>
  <si>
    <t>Kit Refinete KHRP26A33T</t>
  </si>
  <si>
    <t>Kit Refinete KHRP26A72T</t>
  </si>
  <si>
    <t>Kit Refinete KHRP26A73T</t>
  </si>
  <si>
    <t>Kit de Conexão Cond.</t>
  </si>
  <si>
    <t>3.14</t>
  </si>
  <si>
    <t>3.15</t>
  </si>
  <si>
    <t>3.16</t>
  </si>
  <si>
    <t>3.17</t>
  </si>
  <si>
    <t>3.18</t>
  </si>
  <si>
    <t>22</t>
  </si>
  <si>
    <t>3.19</t>
  </si>
  <si>
    <t>3.20</t>
  </si>
  <si>
    <t>3.21</t>
  </si>
  <si>
    <t>3.22</t>
  </si>
  <si>
    <t>3.23</t>
  </si>
  <si>
    <t>3.24</t>
  </si>
  <si>
    <t>3.25</t>
  </si>
  <si>
    <t>3.26</t>
  </si>
  <si>
    <t>6</t>
  </si>
  <si>
    <t>20</t>
  </si>
  <si>
    <t>50</t>
  </si>
  <si>
    <t>Cabo PP 3X2,5mm</t>
  </si>
  <si>
    <t>Carga Gás R410A</t>
  </si>
  <si>
    <t>Painel Decorativo 950x950</t>
  </si>
  <si>
    <t>Controle remoto com fio</t>
  </si>
  <si>
    <t>3.27</t>
  </si>
  <si>
    <t>3.28</t>
  </si>
  <si>
    <t>3.29</t>
  </si>
  <si>
    <t>3.30</t>
  </si>
  <si>
    <t>Engenharia adicional para execução da obra</t>
  </si>
  <si>
    <t>Equipe de apoio, segurança, meio ambiente</t>
  </si>
  <si>
    <t>Seguros</t>
  </si>
  <si>
    <t>Estadias e viagens</t>
  </si>
  <si>
    <t>TAB - Teste, ajuste e balanceamento</t>
  </si>
  <si>
    <t>Teste de Comissionamento dos sistemas</t>
  </si>
  <si>
    <t>Projeto "As built"</t>
  </si>
  <si>
    <t>Data book do projeto</t>
  </si>
  <si>
    <t>Assistencia a partida da planta e treinamento de equipe</t>
  </si>
  <si>
    <t>Canteiro de Obras - Mobilização, projeto, desmobilização, manutenção</t>
  </si>
  <si>
    <t>UC.001</t>
  </si>
  <si>
    <t>Lista de Material  - Sitema 001 - 2° Pavimento</t>
  </si>
  <si>
    <t>19,9</t>
  </si>
  <si>
    <t>47</t>
  </si>
  <si>
    <t>51</t>
  </si>
  <si>
    <t>18</t>
  </si>
  <si>
    <t>Tubulação Cobre 9,5mm</t>
  </si>
  <si>
    <t>Tubulação Cobre 12,7mm</t>
  </si>
  <si>
    <t>Tubulação Cobre 15,9mm</t>
  </si>
  <si>
    <t>Tubulação Cobre 19,1mm</t>
  </si>
  <si>
    <t>Tubulação Cobre 22,2mm</t>
  </si>
  <si>
    <t>Tubulação Cobre 28,6mm</t>
  </si>
  <si>
    <t>Tubulação Cobre 31,8mm</t>
  </si>
  <si>
    <t>Tubulação Cobre 38,1mm</t>
  </si>
  <si>
    <t>Válvula esfera 9,5mm</t>
  </si>
  <si>
    <t>12</t>
  </si>
  <si>
    <t>Válvula esfera 28,6mm</t>
  </si>
  <si>
    <t>Válvula esfera 15,9mm</t>
  </si>
  <si>
    <t>Looping 19,1mm</t>
  </si>
  <si>
    <t>Sifão Simples 19,1mm</t>
  </si>
  <si>
    <t>Sifão Simples 38,1mm</t>
  </si>
  <si>
    <t>Looping 38,1mm</t>
  </si>
  <si>
    <t>Espuma Elast. 13mm - 9,5mm</t>
  </si>
  <si>
    <t>Espuma Elast. 13mm - 12,7mm</t>
  </si>
  <si>
    <t>Espuma Elast. 13mm - 15,9mm</t>
  </si>
  <si>
    <t>Espuma Elast. 13mm - 19,1mm</t>
  </si>
  <si>
    <t>Espuma Elast. 13mm - 22,2mm</t>
  </si>
  <si>
    <t>Espuma Elast. 13mm - 28,6mm</t>
  </si>
  <si>
    <t>Espuma Elast. 13mm  - 31,8mm</t>
  </si>
  <si>
    <t>Espuma Elast. 13mm - 38,1mm</t>
  </si>
  <si>
    <t>UC.002A</t>
  </si>
  <si>
    <t>UC.002B</t>
  </si>
  <si>
    <t>Tubulação Cobre 25,4mm</t>
  </si>
  <si>
    <t>110</t>
  </si>
  <si>
    <t>40</t>
  </si>
  <si>
    <t>90</t>
  </si>
  <si>
    <t>Válvula esfera 12,7mm</t>
  </si>
  <si>
    <t>Válvula esfera 25,4mm</t>
  </si>
  <si>
    <t>Looping 12,7mm</t>
  </si>
  <si>
    <t>Looping 25,4mm</t>
  </si>
  <si>
    <t>Sifão Simples  12,7mm</t>
  </si>
  <si>
    <t>Sifão Simples 25,4mm</t>
  </si>
  <si>
    <t>5</t>
  </si>
  <si>
    <t>Espuma Elast. 13mm - 25,4mm</t>
  </si>
  <si>
    <t>Lista de Material  - Sitema 002 A/B - Telecom</t>
  </si>
  <si>
    <t xml:space="preserve">RHXYQ44AYL </t>
  </si>
  <si>
    <t xml:space="preserve">RHXYQ58AYL </t>
  </si>
  <si>
    <t>VE.001</t>
  </si>
  <si>
    <t>EU.3.04A</t>
  </si>
  <si>
    <t>EU.3.05</t>
  </si>
  <si>
    <t>EU.3.06A</t>
  </si>
  <si>
    <t>EU.3.06B</t>
  </si>
  <si>
    <t>EU.3.04B</t>
  </si>
  <si>
    <t>UC-003</t>
  </si>
  <si>
    <t>VE-002</t>
  </si>
  <si>
    <t>FXFQ125AVE</t>
  </si>
  <si>
    <t>EU-3.01A</t>
  </si>
  <si>
    <t>EU-3.01B</t>
  </si>
  <si>
    <t>EU-3.02</t>
  </si>
  <si>
    <t>EU-3.03A</t>
  </si>
  <si>
    <t>EU-3.03B</t>
  </si>
  <si>
    <t>EU-3.09A</t>
  </si>
  <si>
    <t>EU-3.09B</t>
  </si>
  <si>
    <t xml:space="preserve">RHXYQ56AYL </t>
  </si>
  <si>
    <t>EU-3.10</t>
  </si>
  <si>
    <t>EU-3.10A</t>
  </si>
  <si>
    <t>EU-3.10B</t>
  </si>
  <si>
    <t xml:space="preserve">Kit Refinete KHRP26A73T </t>
  </si>
  <si>
    <t>49</t>
  </si>
  <si>
    <t>27</t>
  </si>
  <si>
    <t>Tubulação Cobre 41,8mm</t>
  </si>
  <si>
    <t>Sifão Simples 41,3mm</t>
  </si>
  <si>
    <t>Espuma Elast. 13mm - 31,8mm</t>
  </si>
  <si>
    <t>Espuma Elast. 13mm - 41,8mm</t>
  </si>
  <si>
    <t>23,5</t>
  </si>
  <si>
    <t>Lista de Material  - Sitema 003 - 3° Pavimento (E)</t>
  </si>
  <si>
    <t>UC-004</t>
  </si>
  <si>
    <t>VE-004</t>
  </si>
  <si>
    <t xml:space="preserve">FXAQ63PVE </t>
  </si>
  <si>
    <t>EU.3.07</t>
  </si>
  <si>
    <t>EU.3.08</t>
  </si>
  <si>
    <t>FXAQ50PVE</t>
  </si>
  <si>
    <t>FXAQ40PVE</t>
  </si>
  <si>
    <t>EU.3.12</t>
  </si>
  <si>
    <t>EU.3.13A</t>
  </si>
  <si>
    <t>EU.3.13B</t>
  </si>
  <si>
    <t>EU.3.14</t>
  </si>
  <si>
    <t>EU.3.16</t>
  </si>
  <si>
    <t>EU.3.15A</t>
  </si>
  <si>
    <t>EU.3.15B</t>
  </si>
  <si>
    <t>460</t>
  </si>
  <si>
    <t>200</t>
  </si>
  <si>
    <t>680</t>
  </si>
  <si>
    <t>340</t>
  </si>
  <si>
    <t>2000</t>
  </si>
  <si>
    <t>2.13</t>
  </si>
  <si>
    <t>GR-02</t>
  </si>
  <si>
    <t>AT 200x150</t>
  </si>
  <si>
    <t>Tubulação Cobre 6,4mm</t>
  </si>
  <si>
    <t>58</t>
  </si>
  <si>
    <t>35</t>
  </si>
  <si>
    <t>14</t>
  </si>
  <si>
    <t>26,7</t>
  </si>
  <si>
    <t>Espuma Elast. 13mm - 6,4mm</t>
  </si>
  <si>
    <t>11</t>
  </si>
  <si>
    <t>Válvula esfera 6,7mm</t>
  </si>
  <si>
    <t>Total da Instalação</t>
  </si>
  <si>
    <t>Resumo dos valores da instalação e compra de materiais</t>
  </si>
  <si>
    <t>Subtotal Sistema 001</t>
  </si>
  <si>
    <t>Subtotal Sistema 002</t>
  </si>
  <si>
    <t>Subtotal Sistema 003</t>
  </si>
  <si>
    <t>Subtotal Sistema 004</t>
  </si>
  <si>
    <t>Subtotal Sistema 005</t>
  </si>
  <si>
    <t>Motovent</t>
  </si>
  <si>
    <t>VE-005</t>
  </si>
  <si>
    <t>VE-006</t>
  </si>
  <si>
    <t>VE-007</t>
  </si>
  <si>
    <t>VE-008</t>
  </si>
  <si>
    <t>VE-009</t>
  </si>
  <si>
    <t>150</t>
  </si>
  <si>
    <t>75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</si>
  <si>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</si>
  <si>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</si>
  <si>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</si>
  <si>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</si>
  <si>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</si>
  <si>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</si>
  <si>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</si>
  <si>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</si>
  <si>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</si>
  <si>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6.4</t>
  </si>
  <si>
    <t>6.5</t>
  </si>
  <si>
    <t>6.6</t>
  </si>
  <si>
    <t>6.7</t>
  </si>
  <si>
    <t>6.8</t>
  </si>
  <si>
    <t>6.9</t>
  </si>
  <si>
    <t>6.10</t>
  </si>
  <si>
    <t>GVS15/11-L - 4.500m³/h / PED - 40mmCA - 220VAC/1,5CV</t>
  </si>
  <si>
    <t>GVS12/9-L - 3.300m³/h / PED - 40mmCA - 220VAC/1,0CV</t>
  </si>
  <si>
    <t>AMF-300-4 - 1260m³/h / 40mmCA / 220vac - 1CV</t>
  </si>
  <si>
    <t>Lista de Material  - Sitema 005 - EXAUSTÃO</t>
  </si>
  <si>
    <t/>
  </si>
  <si>
    <t>RMXYQ12AVL</t>
  </si>
  <si>
    <t>Tubo de PVC 10"</t>
  </si>
  <si>
    <t>Kit suporte para Tubulação 10"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</si>
</sst>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#,##0.0"/>
    <numFmt numFmtId="165" formatCode="_-[$R$-416]\ * #,##0.00_-;\-[$R$-416]\ * #,##0.00_-;_-[$R$-416]\ * &quot;-&quot;??_-;_-@_-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theme="1"/>
      </right>
      <top style="medium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theme="1"/>
      </top>
      <bottom/>
      <diagonal/>
    </border>
    <border>
      <left style="thin">
        <color auto="1"/>
      </left>
      <right/>
      <top style="medium">
        <color indexed="64"/>
      </top>
      <bottom style="thin">
        <color theme="1"/>
      </bottom>
      <diagonal/>
    </border>
    <border>
      <left/>
      <right style="medium">
        <color auto="1"/>
      </right>
      <top style="medium">
        <color indexed="64"/>
      </top>
      <bottom style="thin">
        <color theme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/>
      <right/>
      <top style="thin">
        <color theme="1"/>
      </top>
      <bottom style="medium">
        <color auto="1"/>
      </bottom>
      <diagonal/>
    </border>
    <border>
      <left style="hair">
        <color indexed="64"/>
      </left>
      <right/>
      <top style="medium">
        <color indexed="64"/>
      </top>
      <bottom style="thin">
        <color theme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Fill="1" applyBorder="1"/>
    <xf numFmtId="0" fontId="0" fillId="0" borderId="0" xfId="0" applyAlignment="1">
      <alignment horizontal="left"/>
    </xf>
    <xf numFmtId="0" fontId="0" fillId="0" borderId="0" xfId="0" applyAlignment="1"/>
    <xf numFmtId="0" fontId="0" fillId="0" borderId="3" xfId="0" applyBorder="1"/>
    <xf numFmtId="0" fontId="5" fillId="3" borderId="7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textRotation="90" wrapText="1"/>
    </xf>
    <xf numFmtId="0" fontId="6" fillId="2" borderId="13" xfId="0" applyFont="1" applyFill="1" applyBorder="1" applyAlignment="1">
      <alignment horizontal="center" textRotation="90" wrapText="1"/>
    </xf>
    <xf numFmtId="0" fontId="6" fillId="2" borderId="14" xfId="0" applyFont="1" applyFill="1" applyBorder="1" applyAlignment="1">
      <alignment horizontal="center" textRotation="90" wrapText="1"/>
    </xf>
    <xf numFmtId="0" fontId="6" fillId="2" borderId="17" xfId="0" applyFont="1" applyFill="1" applyBorder="1" applyAlignment="1">
      <alignment horizontal="center" textRotation="90" wrapText="1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6" fillId="2" borderId="20" xfId="0" applyFont="1" applyFill="1" applyBorder="1" applyAlignment="1">
      <alignment horizontal="center" textRotation="90" wrapText="1"/>
    </xf>
    <xf numFmtId="3" fontId="1" fillId="0" borderId="18" xfId="0" applyNumberFormat="1" applyFont="1" applyBorder="1" applyAlignment="1">
      <alignment horizontal="center" vertical="center"/>
    </xf>
    <xf numFmtId="0" fontId="6" fillId="2" borderId="22" xfId="0" applyFont="1" applyFill="1" applyBorder="1" applyAlignment="1">
      <alignment horizontal="center" textRotation="90" wrapText="1"/>
    </xf>
    <xf numFmtId="49" fontId="1" fillId="0" borderId="23" xfId="0" applyNumberFormat="1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textRotation="90" wrapText="1"/>
    </xf>
    <xf numFmtId="1" fontId="1" fillId="0" borderId="1" xfId="0" applyNumberFormat="1" applyFont="1" applyBorder="1" applyAlignment="1">
      <alignment horizontal="center" vertical="center"/>
    </xf>
    <xf numFmtId="0" fontId="2" fillId="4" borderId="21" xfId="0" applyFont="1" applyFill="1" applyBorder="1" applyAlignment="1">
      <alignment horizontal="center"/>
    </xf>
    <xf numFmtId="49" fontId="1" fillId="0" borderId="26" xfId="0" applyNumberFormat="1" applyFont="1" applyBorder="1" applyAlignment="1">
      <alignment horizontal="center" vertical="center"/>
    </xf>
    <xf numFmtId="49" fontId="1" fillId="0" borderId="27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3" fontId="1" fillId="0" borderId="29" xfId="0" applyNumberFormat="1" applyFont="1" applyBorder="1" applyAlignment="1">
      <alignment horizontal="center" vertical="center"/>
    </xf>
    <xf numFmtId="3" fontId="1" fillId="0" borderId="27" xfId="0" applyNumberFormat="1" applyFont="1" applyBorder="1" applyAlignment="1">
      <alignment horizontal="center" vertical="center"/>
    </xf>
    <xf numFmtId="3" fontId="1" fillId="0" borderId="28" xfId="0" applyNumberFormat="1" applyFont="1" applyBorder="1" applyAlignment="1">
      <alignment horizontal="center" vertical="center"/>
    </xf>
    <xf numFmtId="3" fontId="1" fillId="0" borderId="30" xfId="0" applyNumberFormat="1" applyFont="1" applyBorder="1" applyAlignment="1">
      <alignment horizontal="center" vertical="center"/>
    </xf>
    <xf numFmtId="4" fontId="1" fillId="0" borderId="28" xfId="0" applyNumberFormat="1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 vertical="center"/>
    </xf>
    <xf numFmtId="4" fontId="1" fillId="0" borderId="25" xfId="0" applyNumberFormat="1" applyFont="1" applyBorder="1" applyAlignment="1">
      <alignment horizontal="center" vertical="center"/>
    </xf>
    <xf numFmtId="4" fontId="1" fillId="0" borderId="27" xfId="0" applyNumberFormat="1" applyFont="1" applyBorder="1" applyAlignment="1">
      <alignment horizontal="center" vertical="center"/>
    </xf>
    <xf numFmtId="1" fontId="1" fillId="0" borderId="27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2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textRotation="90" wrapText="1"/>
    </xf>
    <xf numFmtId="0" fontId="1" fillId="0" borderId="0" xfId="0" applyFont="1" applyBorder="1" applyAlignment="1"/>
    <xf numFmtId="0" fontId="6" fillId="2" borderId="31" xfId="0" applyFont="1" applyFill="1" applyBorder="1" applyAlignment="1">
      <alignment horizontal="center" textRotation="90" wrapText="1"/>
    </xf>
    <xf numFmtId="0" fontId="5" fillId="3" borderId="32" xfId="0" applyFont="1" applyFill="1" applyBorder="1" applyAlignment="1">
      <alignment vertical="center"/>
    </xf>
    <xf numFmtId="0" fontId="6" fillId="2" borderId="33" xfId="0" applyFont="1" applyFill="1" applyBorder="1" applyAlignment="1">
      <alignment horizontal="center" textRotation="90" wrapText="1"/>
    </xf>
    <xf numFmtId="0" fontId="6" fillId="2" borderId="34" xfId="0" applyFont="1" applyFill="1" applyBorder="1" applyAlignment="1">
      <alignment horizontal="center" textRotation="90" wrapText="1"/>
    </xf>
    <xf numFmtId="4" fontId="1" fillId="0" borderId="35" xfId="0" applyNumberFormat="1" applyFont="1" applyBorder="1" applyAlignment="1">
      <alignment horizontal="center" vertical="center"/>
    </xf>
    <xf numFmtId="4" fontId="1" fillId="0" borderId="36" xfId="0" applyNumberFormat="1" applyFont="1" applyBorder="1" applyAlignment="1">
      <alignment horizontal="center" vertical="center"/>
    </xf>
    <xf numFmtId="0" fontId="6" fillId="2" borderId="37" xfId="0" applyFont="1" applyFill="1" applyBorder="1" applyAlignment="1">
      <alignment horizontal="center" textRotation="90" wrapText="1"/>
    </xf>
    <xf numFmtId="0" fontId="5" fillId="3" borderId="38" xfId="0" applyFont="1" applyFill="1" applyBorder="1" applyAlignment="1">
      <alignment vertical="center"/>
    </xf>
    <xf numFmtId="49" fontId="1" fillId="0" borderId="2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30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4" fontId="1" fillId="0" borderId="26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5" fillId="3" borderId="39" xfId="0" applyFont="1" applyFill="1" applyBorder="1" applyAlignment="1">
      <alignment vertical="center"/>
    </xf>
    <xf numFmtId="0" fontId="6" fillId="2" borderId="40" xfId="0" applyFont="1" applyFill="1" applyBorder="1" applyAlignment="1">
      <alignment horizontal="center" textRotation="90" wrapText="1"/>
    </xf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textRotation="90" wrapText="1"/>
    </xf>
    <xf numFmtId="0" fontId="5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49" fontId="1" fillId="0" borderId="6" xfId="0" applyNumberFormat="1" applyFont="1" applyBorder="1" applyAlignment="1">
      <alignment horizontal="center" vertical="center"/>
    </xf>
    <xf numFmtId="165" fontId="1" fillId="0" borderId="1" xfId="1" applyNumberFormat="1" applyFont="1" applyBorder="1" applyAlignment="1">
      <alignment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vertical="center"/>
    </xf>
    <xf numFmtId="165" fontId="1" fillId="0" borderId="2" xfId="1" applyNumberFormat="1" applyFont="1" applyBorder="1" applyAlignment="1">
      <alignment vertical="center"/>
    </xf>
    <xf numFmtId="44" fontId="2" fillId="7" borderId="42" xfId="1" applyFont="1" applyFill="1" applyBorder="1" applyAlignment="1">
      <alignment vertical="center"/>
    </xf>
    <xf numFmtId="49" fontId="9" fillId="0" borderId="10" xfId="0" applyNumberFormat="1" applyFont="1" applyBorder="1" applyAlignment="1">
      <alignment horizontal="left" vertical="center"/>
    </xf>
    <xf numFmtId="49" fontId="10" fillId="7" borderId="41" xfId="0" applyNumberFormat="1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textRotation="90" wrapText="1"/>
    </xf>
    <xf numFmtId="0" fontId="6" fillId="2" borderId="2" xfId="0" applyFont="1" applyFill="1" applyBorder="1" applyAlignment="1">
      <alignment horizontal="center" textRotation="90" wrapText="1"/>
    </xf>
    <xf numFmtId="0" fontId="4" fillId="2" borderId="20" xfId="0" applyFont="1" applyFill="1" applyBorder="1" applyAlignment="1">
      <alignment horizontal="center"/>
    </xf>
    <xf numFmtId="49" fontId="10" fillId="7" borderId="9" xfId="0" applyNumberFormat="1" applyFont="1" applyFill="1" applyBorder="1" applyAlignment="1">
      <alignment vertical="center"/>
    </xf>
    <xf numFmtId="44" fontId="2" fillId="7" borderId="43" xfId="1" applyFont="1" applyFill="1" applyBorder="1" applyAlignment="1">
      <alignment vertical="center"/>
    </xf>
    <xf numFmtId="0" fontId="1" fillId="0" borderId="6" xfId="0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0" fontId="0" fillId="0" borderId="45" xfId="0" applyBorder="1"/>
    <xf numFmtId="0" fontId="11" fillId="0" borderId="45" xfId="0" applyFont="1" applyBorder="1"/>
    <xf numFmtId="0" fontId="12" fillId="0" borderId="45" xfId="0" applyFont="1" applyBorder="1"/>
    <xf numFmtId="0" fontId="12" fillId="0" borderId="0" xfId="0" applyFont="1"/>
    <xf numFmtId="49" fontId="1" fillId="0" borderId="1" xfId="0" applyNumberFormat="1" applyFont="1" applyBorder="1" applyAlignment="1">
      <alignment vertical="center" wrapText="1"/>
    </xf>
    <xf numFmtId="49" fontId="10" fillId="7" borderId="9" xfId="0" quotePrefix="1" applyNumberFormat="1" applyFont="1" applyFill="1" applyBorder="1" applyAlignment="1">
      <alignment vertical="center"/>
    </xf>
    <xf numFmtId="49" fontId="9" fillId="0" borderId="26" xfId="0" applyNumberFormat="1" applyFont="1" applyBorder="1" applyAlignment="1">
      <alignment horizontal="left" vertical="center"/>
    </xf>
    <xf numFmtId="49" fontId="1" fillId="0" borderId="27" xfId="0" applyNumberFormat="1" applyFont="1" applyBorder="1" applyAlignment="1">
      <alignment vertical="center"/>
    </xf>
    <xf numFmtId="165" fontId="1" fillId="0" borderId="27" xfId="1" applyNumberFormat="1" applyFont="1" applyBorder="1" applyAlignment="1">
      <alignment vertical="center"/>
    </xf>
    <xf numFmtId="165" fontId="1" fillId="0" borderId="28" xfId="1" applyNumberFormat="1" applyFont="1" applyBorder="1" applyAlignment="1">
      <alignment vertical="center"/>
    </xf>
    <xf numFmtId="49" fontId="9" fillId="0" borderId="6" xfId="0" applyNumberFormat="1" applyFont="1" applyBorder="1" applyAlignment="1">
      <alignment horizontal="left" vertical="center"/>
    </xf>
    <xf numFmtId="165" fontId="1" fillId="0" borderId="4" xfId="1" applyNumberFormat="1" applyFont="1" applyBorder="1" applyAlignment="1">
      <alignment vertical="center"/>
    </xf>
    <xf numFmtId="49" fontId="1" fillId="0" borderId="27" xfId="0" applyNumberFormat="1" applyFont="1" applyBorder="1" applyAlignment="1">
      <alignment vertical="center" wrapText="1"/>
    </xf>
    <xf numFmtId="44" fontId="11" fillId="0" borderId="45" xfId="1" applyFont="1" applyBorder="1" applyAlignment="1">
      <alignment horizontal="center"/>
    </xf>
    <xf numFmtId="44" fontId="0" fillId="0" borderId="45" xfId="1" applyFont="1" applyBorder="1" applyAlignment="1">
      <alignment horizontal="center"/>
    </xf>
    <xf numFmtId="0" fontId="3" fillId="0" borderId="0" xfId="0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7" fillId="6" borderId="0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44" fontId="7" fillId="6" borderId="9" xfId="1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49" fontId="2" fillId="7" borderId="41" xfId="0" applyNumberFormat="1" applyFont="1" applyFill="1" applyBorder="1" applyAlignment="1">
      <alignment horizontal="left" vertical="center" indent="1"/>
    </xf>
    <xf numFmtId="49" fontId="2" fillId="7" borderId="9" xfId="0" applyNumberFormat="1" applyFont="1" applyFill="1" applyBorder="1" applyAlignment="1">
      <alignment horizontal="left" vertical="center" indent="1"/>
    </xf>
    <xf numFmtId="49" fontId="1" fillId="0" borderId="27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3" fontId="7" fillId="6" borderId="9" xfId="0" applyNumberFormat="1" applyFont="1" applyFill="1" applyBorder="1" applyAlignment="1">
      <alignment horizontal="center" vertical="center"/>
    </xf>
    <xf numFmtId="44" fontId="7" fillId="6" borderId="9" xfId="0" applyNumberFormat="1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view="pageLayout" zoomScale="80" zoomScaleSheetLayoutView="100" zoomScalePageLayoutView="80" workbookViewId="0">
      <selection activeCell="C8" sqref="C8"/>
    </sheetView>
  </sheetViews>
  <sheetFormatPr defaultRowHeight="15" x14ac:dyDescent="0.25"/>
  <cols>
    <col min="1" max="1" width="11.28515625" customWidth="1"/>
    <col min="2" max="7" width="9.42578125" customWidth="1"/>
    <col min="8" max="8" width="7.5703125" customWidth="1"/>
    <col min="9" max="9" width="11.140625" customWidth="1"/>
  </cols>
  <sheetData>
    <row r="1" spans="1:9" x14ac:dyDescent="0.25">
      <c r="A1" s="4"/>
      <c r="B1" s="4"/>
      <c r="C1" s="4"/>
      <c r="D1" s="4"/>
      <c r="E1" s="4"/>
      <c r="F1" s="4"/>
      <c r="G1" s="4"/>
      <c r="H1" s="4"/>
      <c r="I1" s="4"/>
    </row>
    <row r="21" spans="1:9" ht="21" x14ac:dyDescent="0.35">
      <c r="A21" s="109" t="s">
        <v>63</v>
      </c>
      <c r="B21" s="109"/>
      <c r="C21" s="109"/>
      <c r="D21" s="109"/>
      <c r="E21" s="109"/>
      <c r="F21" s="109"/>
      <c r="G21" s="109"/>
      <c r="H21" s="109"/>
      <c r="I21" s="109"/>
    </row>
    <row r="23" spans="1:9" ht="21" x14ac:dyDescent="0.35">
      <c r="A23" s="109" t="s">
        <v>137</v>
      </c>
      <c r="B23" s="109"/>
      <c r="C23" s="109"/>
      <c r="D23" s="109"/>
      <c r="E23" s="109"/>
      <c r="F23" s="109"/>
      <c r="G23" s="109"/>
      <c r="H23" s="109"/>
      <c r="I23" s="109"/>
    </row>
    <row r="39" spans="1:9" ht="15.75" customHeight="1" x14ac:dyDescent="0.25"/>
    <row r="41" spans="1:9" x14ac:dyDescent="0.25">
      <c r="C41" s="1"/>
      <c r="F41" s="1"/>
    </row>
    <row r="42" spans="1:9" x14ac:dyDescent="0.25">
      <c r="A42" s="88"/>
      <c r="B42" s="111"/>
      <c r="C42" s="111"/>
      <c r="D42" s="6"/>
      <c r="E42" s="6"/>
      <c r="F42" s="111"/>
      <c r="G42" s="111"/>
      <c r="H42" s="111"/>
      <c r="I42" s="113"/>
    </row>
    <row r="43" spans="1:9" x14ac:dyDescent="0.25">
      <c r="A43" s="89" t="s">
        <v>146</v>
      </c>
      <c r="B43" s="110">
        <v>42576</v>
      </c>
      <c r="C43" s="111"/>
      <c r="D43" s="7" t="s">
        <v>138</v>
      </c>
      <c r="E43" s="73" t="s">
        <v>139</v>
      </c>
      <c r="F43" s="111" t="s">
        <v>140</v>
      </c>
      <c r="G43" s="111"/>
      <c r="H43" s="111"/>
      <c r="I43" s="113"/>
    </row>
    <row r="44" spans="1:9" x14ac:dyDescent="0.25">
      <c r="A44" s="89" t="s">
        <v>141</v>
      </c>
      <c r="B44" s="110">
        <v>42571</v>
      </c>
      <c r="C44" s="111"/>
      <c r="D44" s="7" t="s">
        <v>138</v>
      </c>
      <c r="E44" s="64" t="s">
        <v>139</v>
      </c>
      <c r="F44" s="111" t="s">
        <v>140</v>
      </c>
      <c r="G44" s="111"/>
      <c r="H44" s="111"/>
      <c r="I44" s="113"/>
    </row>
    <row r="45" spans="1:9" x14ac:dyDescent="0.25">
      <c r="A45" s="90" t="s">
        <v>2</v>
      </c>
      <c r="B45" s="112" t="s">
        <v>14</v>
      </c>
      <c r="C45" s="112"/>
      <c r="D45" s="8" t="s">
        <v>15</v>
      </c>
      <c r="E45" s="8" t="s">
        <v>16</v>
      </c>
      <c r="F45" s="112" t="s">
        <v>17</v>
      </c>
      <c r="G45" s="112"/>
      <c r="H45" s="112"/>
      <c r="I45" s="114"/>
    </row>
    <row r="46" spans="1:9" x14ac:dyDescent="0.25">
      <c r="A46" s="2"/>
      <c r="B46" s="3"/>
      <c r="C46" s="3"/>
      <c r="D46" s="3"/>
      <c r="E46" s="3"/>
      <c r="G46" s="3"/>
      <c r="H46" s="3"/>
      <c r="I46" s="3"/>
    </row>
    <row r="47" spans="1:9" x14ac:dyDescent="0.25">
      <c r="A47" s="2" t="s">
        <v>371</v>
      </c>
      <c r="B47" s="3"/>
      <c r="C47" s="3"/>
      <c r="D47" s="3"/>
      <c r="E47" s="3"/>
      <c r="G47" s="3"/>
      <c r="H47" s="3"/>
      <c r="I47" s="3"/>
    </row>
    <row r="48" spans="1:9" x14ac:dyDescent="0.25">
      <c r="A48" s="2"/>
      <c r="B48" s="3"/>
      <c r="C48" s="3"/>
      <c r="D48" s="3"/>
      <c r="E48" s="3"/>
      <c r="G48" s="3"/>
      <c r="H48" s="3"/>
      <c r="I48" s="3"/>
    </row>
    <row r="50" spans="1:9" x14ac:dyDescent="0.25">
      <c r="A50" s="94" t="s">
        <v>372</v>
      </c>
      <c r="B50" s="94"/>
      <c r="C50" s="94"/>
      <c r="D50" s="94"/>
      <c r="E50" s="94"/>
      <c r="F50" s="94"/>
      <c r="G50" s="94"/>
      <c r="H50" s="108">
        <f>'Sistema 001'!I1:I1</f>
        <v>347685.27</v>
      </c>
      <c r="I50" s="108"/>
    </row>
    <row r="52" spans="1:9" x14ac:dyDescent="0.25">
      <c r="A52" s="94" t="s">
        <v>373</v>
      </c>
      <c r="B52" s="94"/>
      <c r="C52" s="94"/>
      <c r="D52" s="94"/>
      <c r="E52" s="94"/>
      <c r="F52" s="94"/>
      <c r="G52" s="94"/>
      <c r="H52" s="108">
        <f>'Sistema 002'!I1:I1</f>
        <v>254844.42800000001</v>
      </c>
      <c r="I52" s="108"/>
    </row>
    <row r="54" spans="1:9" x14ac:dyDescent="0.25">
      <c r="A54" s="94" t="s">
        <v>374</v>
      </c>
      <c r="B54" s="94"/>
      <c r="C54" s="94"/>
      <c r="D54" s="94"/>
      <c r="E54" s="94"/>
      <c r="F54" s="94"/>
      <c r="G54" s="94"/>
      <c r="H54" s="108">
        <f>'Sistema 003'!I1:I1</f>
        <v>389834.43900000001</v>
      </c>
      <c r="I54" s="108"/>
    </row>
    <row r="56" spans="1:9" x14ac:dyDescent="0.25">
      <c r="A56" s="94" t="s">
        <v>375</v>
      </c>
      <c r="B56" s="94"/>
      <c r="C56" s="94"/>
      <c r="D56" s="94"/>
      <c r="E56" s="94"/>
      <c r="F56" s="94"/>
      <c r="G56" s="94"/>
      <c r="H56" s="108">
        <f>'Sistema 004'!I1:I1</f>
        <v>418565.32199999999</v>
      </c>
      <c r="I56" s="108"/>
    </row>
    <row r="58" spans="1:9" x14ac:dyDescent="0.25">
      <c r="A58" s="94" t="s">
        <v>376</v>
      </c>
      <c r="B58" s="94"/>
      <c r="C58" s="94"/>
      <c r="D58" s="94"/>
      <c r="E58" s="94"/>
      <c r="F58" s="94"/>
      <c r="G58" s="94"/>
      <c r="H58" s="108">
        <f>'Sistema 005'!I1:I1</f>
        <v>85900</v>
      </c>
      <c r="I58" s="108"/>
    </row>
    <row r="61" spans="1:9" s="97" customFormat="1" ht="18.75" x14ac:dyDescent="0.3">
      <c r="A61" s="95" t="s">
        <v>370</v>
      </c>
      <c r="B61" s="96"/>
      <c r="C61" s="96"/>
      <c r="D61" s="96"/>
      <c r="E61" s="96"/>
      <c r="F61" s="96"/>
      <c r="G61" s="96"/>
      <c r="H61" s="107">
        <f>H50+H52+H54+H56+H58</f>
        <v>1496829.459</v>
      </c>
      <c r="I61" s="107"/>
    </row>
  </sheetData>
  <mergeCells count="16">
    <mergeCell ref="A21:I21"/>
    <mergeCell ref="B43:C43"/>
    <mergeCell ref="B44:C44"/>
    <mergeCell ref="B45:C45"/>
    <mergeCell ref="B42:C42"/>
    <mergeCell ref="F42:I42"/>
    <mergeCell ref="F43:I43"/>
    <mergeCell ref="F44:I44"/>
    <mergeCell ref="F45:I45"/>
    <mergeCell ref="A23:I23"/>
    <mergeCell ref="H61:I61"/>
    <mergeCell ref="H50:I50"/>
    <mergeCell ref="H52:I52"/>
    <mergeCell ref="H54:I54"/>
    <mergeCell ref="H56:I56"/>
    <mergeCell ref="H58:I58"/>
  </mergeCells>
  <pageMargins left="0.68320312500000002" right="0.39370078740157483" top="1.6929133858267718" bottom="0.78740157480314965" header="0.31496062992125984" footer="0.31496062992125984"/>
  <pageSetup paperSize="9" scale="99" orientation="portrait" r:id="rId1"/>
  <headerFooter>
    <oddHeader>&amp;R
Rev 01
Lista de Materiais</oddHeader>
    <oddFooter>&amp;L&amp;10NT2016000-LSM-TMP-001-00 -A4&amp;C&amp;10Página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19"/>
  <sheetViews>
    <sheetView view="pageLayout" zoomScale="85" zoomScaleNormal="85" zoomScaleSheetLayoutView="85" zoomScalePageLayoutView="85" workbookViewId="0">
      <selection activeCell="AN3" sqref="AN3"/>
    </sheetView>
  </sheetViews>
  <sheetFormatPr defaultColWidth="4" defaultRowHeight="12.75" x14ac:dyDescent="0.2"/>
  <cols>
    <col min="1" max="1" width="5.5703125" style="17" customWidth="1"/>
    <col min="2" max="2" width="20.7109375" style="17" customWidth="1"/>
    <col min="3" max="3" width="9.7109375" style="18" customWidth="1"/>
    <col min="4" max="4" width="14.7109375" style="17" customWidth="1"/>
    <col min="5" max="5" width="19.28515625" style="44" customWidth="1"/>
    <col min="6" max="6" width="12.7109375" style="17" customWidth="1"/>
    <col min="7" max="7" width="10.140625" style="17" customWidth="1"/>
    <col min="8" max="8" width="7.5703125" style="17" customWidth="1"/>
    <col min="9" max="12" width="7.42578125" style="17" customWidth="1"/>
    <col min="13" max="16" width="7.7109375" style="17" customWidth="1"/>
    <col min="17" max="21" width="8.5703125" style="17" customWidth="1"/>
    <col min="22" max="22" width="10.7109375" style="17" customWidth="1"/>
    <col min="23" max="24" width="12.7109375" style="17" customWidth="1"/>
    <col min="25" max="25" width="4.7109375" style="17" customWidth="1"/>
    <col min="26" max="26" width="7.7109375" style="17" customWidth="1"/>
    <col min="27" max="28" width="9.140625" style="17" customWidth="1"/>
    <col min="29" max="30" width="6" style="17" customWidth="1"/>
    <col min="31" max="33" width="9.140625" style="17" customWidth="1"/>
    <col min="34" max="34" width="7" style="17" customWidth="1"/>
    <col min="35" max="40" width="9.140625" style="17" customWidth="1"/>
    <col min="41" max="41" width="38.5703125" style="17" customWidth="1"/>
    <col min="42" max="16384" width="4" style="17"/>
  </cols>
  <sheetData>
    <row r="1" spans="1:41" s="63" customFormat="1" ht="19.7" customHeight="1" x14ac:dyDescent="0.25">
      <c r="A1" s="115" t="s">
        <v>62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</row>
    <row r="2" spans="1:41" ht="15.75" thickBot="1" x14ac:dyDescent="0.3">
      <c r="A2" s="123" t="s">
        <v>6</v>
      </c>
      <c r="B2" s="123"/>
      <c r="C2" s="123"/>
      <c r="D2" s="119" t="s">
        <v>5</v>
      </c>
      <c r="E2" s="120"/>
      <c r="F2" s="120"/>
      <c r="G2" s="120"/>
      <c r="H2" s="121"/>
      <c r="I2" s="116" t="s">
        <v>4</v>
      </c>
      <c r="J2" s="117"/>
      <c r="K2" s="117"/>
      <c r="L2" s="118"/>
      <c r="M2" s="119" t="s">
        <v>24</v>
      </c>
      <c r="N2" s="120"/>
      <c r="O2" s="120"/>
      <c r="P2" s="120"/>
      <c r="Q2" s="120"/>
      <c r="R2" s="120"/>
      <c r="S2" s="120"/>
      <c r="T2" s="120"/>
      <c r="U2" s="120"/>
      <c r="V2" s="121"/>
      <c r="W2" s="119" t="s">
        <v>27</v>
      </c>
      <c r="X2" s="120"/>
      <c r="Y2" s="120"/>
      <c r="Z2" s="120"/>
      <c r="AA2" s="120"/>
      <c r="AB2" s="120"/>
      <c r="AC2" s="120"/>
      <c r="AD2" s="121"/>
      <c r="AE2" s="119" t="s">
        <v>35</v>
      </c>
      <c r="AF2" s="120"/>
      <c r="AG2" s="120"/>
      <c r="AH2" s="120"/>
      <c r="AI2" s="120"/>
      <c r="AJ2" s="120"/>
      <c r="AK2" s="120"/>
      <c r="AL2" s="120"/>
      <c r="AM2" s="120"/>
      <c r="AN2" s="122"/>
      <c r="AO2" s="25" t="s">
        <v>7</v>
      </c>
    </row>
    <row r="3" spans="1:41" s="43" customFormat="1" ht="84.95" customHeight="1" x14ac:dyDescent="0.25">
      <c r="A3" s="13" t="s">
        <v>1</v>
      </c>
      <c r="B3" s="14" t="s">
        <v>8</v>
      </c>
      <c r="C3" s="15" t="s">
        <v>3</v>
      </c>
      <c r="D3" s="45" t="s">
        <v>0</v>
      </c>
      <c r="E3" s="13" t="s">
        <v>9</v>
      </c>
      <c r="F3" s="14" t="s">
        <v>10</v>
      </c>
      <c r="G3" s="14" t="s">
        <v>11</v>
      </c>
      <c r="H3" s="15" t="s">
        <v>12</v>
      </c>
      <c r="I3" s="16" t="s">
        <v>36</v>
      </c>
      <c r="J3" s="14" t="s">
        <v>37</v>
      </c>
      <c r="K3" s="14" t="s">
        <v>38</v>
      </c>
      <c r="L3" s="15" t="s">
        <v>13</v>
      </c>
      <c r="M3" s="21" t="s">
        <v>45</v>
      </c>
      <c r="N3" s="15" t="s">
        <v>46</v>
      </c>
      <c r="O3" s="15" t="s">
        <v>47</v>
      </c>
      <c r="P3" s="15" t="s">
        <v>48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39</v>
      </c>
      <c r="V3" s="15" t="s">
        <v>22</v>
      </c>
      <c r="W3" s="21" t="s">
        <v>23</v>
      </c>
      <c r="X3" s="15" t="s">
        <v>41</v>
      </c>
      <c r="Y3" s="15" t="s">
        <v>26</v>
      </c>
      <c r="Z3" s="15" t="s">
        <v>25</v>
      </c>
      <c r="AA3" s="15" t="s">
        <v>33</v>
      </c>
      <c r="AB3" s="47" t="s">
        <v>34</v>
      </c>
      <c r="AC3" s="51" t="s">
        <v>42</v>
      </c>
      <c r="AD3" s="48" t="s">
        <v>43</v>
      </c>
      <c r="AE3" s="19" t="s">
        <v>49</v>
      </c>
      <c r="AF3" s="23" t="s">
        <v>52</v>
      </c>
      <c r="AG3" s="23" t="s">
        <v>29</v>
      </c>
      <c r="AH3" s="23" t="s">
        <v>31</v>
      </c>
      <c r="AI3" s="19" t="s">
        <v>50</v>
      </c>
      <c r="AJ3" s="23" t="s">
        <v>51</v>
      </c>
      <c r="AK3" s="23" t="s">
        <v>30</v>
      </c>
      <c r="AL3" s="15" t="s">
        <v>28</v>
      </c>
      <c r="AM3" s="15" t="s">
        <v>32</v>
      </c>
      <c r="AN3" s="15" t="s">
        <v>40</v>
      </c>
      <c r="AO3" s="21" t="s">
        <v>44</v>
      </c>
    </row>
    <row r="4" spans="1:41" ht="8.25" customHeight="1" thickBot="1" x14ac:dyDescent="0.25">
      <c r="A4" s="5"/>
      <c r="B4" s="5"/>
      <c r="C4" s="5"/>
      <c r="D4" s="46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2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</row>
    <row r="5" spans="1:41" ht="12.75" customHeight="1" x14ac:dyDescent="0.2">
      <c r="A5" s="26"/>
      <c r="B5" s="27"/>
      <c r="C5" s="28"/>
      <c r="D5" s="34"/>
      <c r="E5" s="27"/>
      <c r="F5" s="27"/>
      <c r="G5" s="27"/>
      <c r="H5" s="28"/>
      <c r="I5" s="29"/>
      <c r="J5" s="30"/>
      <c r="K5" s="30"/>
      <c r="L5" s="31"/>
      <c r="M5" s="32"/>
      <c r="N5" s="31"/>
      <c r="O5" s="31"/>
      <c r="P5" s="31"/>
      <c r="Q5" s="33"/>
      <c r="R5" s="33"/>
      <c r="S5" s="31"/>
      <c r="T5" s="31"/>
      <c r="U5" s="31"/>
      <c r="V5" s="28"/>
      <c r="W5" s="34"/>
      <c r="X5" s="28"/>
      <c r="Y5" s="28"/>
      <c r="Z5" s="33"/>
      <c r="AA5" s="33"/>
      <c r="AB5" s="33"/>
      <c r="AC5" s="36"/>
      <c r="AD5" s="49"/>
      <c r="AE5" s="35"/>
      <c r="AF5" s="33"/>
      <c r="AG5" s="36"/>
      <c r="AH5" s="37"/>
      <c r="AI5" s="35"/>
      <c r="AJ5" s="33"/>
      <c r="AK5" s="33"/>
      <c r="AL5" s="33"/>
      <c r="AM5" s="33"/>
      <c r="AN5" s="33"/>
      <c r="AO5" s="34"/>
    </row>
    <row r="6" spans="1:41" ht="12.75" customHeight="1" x14ac:dyDescent="0.2">
      <c r="A6" s="9"/>
      <c r="B6" s="10"/>
      <c r="C6" s="12"/>
      <c r="D6" s="22"/>
      <c r="E6" s="10"/>
      <c r="F6" s="10"/>
      <c r="G6" s="10"/>
      <c r="H6" s="12"/>
      <c r="I6" s="20"/>
      <c r="J6" s="11"/>
      <c r="K6" s="11"/>
      <c r="L6" s="38"/>
      <c r="M6" s="39"/>
      <c r="N6" s="38"/>
      <c r="O6" s="38"/>
      <c r="P6" s="38"/>
      <c r="Q6" s="40"/>
      <c r="R6" s="40"/>
      <c r="S6" s="38"/>
      <c r="T6" s="38"/>
      <c r="U6" s="38"/>
      <c r="V6" s="12"/>
      <c r="W6" s="22"/>
      <c r="X6" s="12"/>
      <c r="Y6" s="12"/>
      <c r="Z6" s="40"/>
      <c r="AA6" s="40"/>
      <c r="AB6" s="40"/>
      <c r="AC6" s="42"/>
      <c r="AD6" s="50"/>
      <c r="AE6" s="41"/>
      <c r="AF6" s="40"/>
      <c r="AG6" s="42"/>
      <c r="AH6" s="24"/>
      <c r="AI6" s="41"/>
      <c r="AJ6" s="40"/>
      <c r="AK6" s="40"/>
      <c r="AL6" s="40"/>
      <c r="AM6" s="40"/>
      <c r="AN6" s="40"/>
      <c r="AO6" s="22"/>
    </row>
    <row r="7" spans="1:41" ht="12.75" customHeight="1" x14ac:dyDescent="0.2">
      <c r="A7" s="9"/>
      <c r="B7" s="10"/>
      <c r="C7" s="12"/>
      <c r="D7" s="22"/>
      <c r="E7" s="10"/>
      <c r="F7" s="10"/>
      <c r="G7" s="10"/>
      <c r="H7" s="12"/>
      <c r="I7" s="20"/>
      <c r="J7" s="11"/>
      <c r="K7" s="11"/>
      <c r="L7" s="38"/>
      <c r="M7" s="39"/>
      <c r="N7" s="38"/>
      <c r="O7" s="38"/>
      <c r="P7" s="38"/>
      <c r="Q7" s="40"/>
      <c r="R7" s="40"/>
      <c r="S7" s="38"/>
      <c r="T7" s="38"/>
      <c r="U7" s="38"/>
      <c r="V7" s="12"/>
      <c r="W7" s="22"/>
      <c r="X7" s="12"/>
      <c r="Y7" s="12"/>
      <c r="Z7" s="40"/>
      <c r="AA7" s="40"/>
      <c r="AB7" s="40"/>
      <c r="AC7" s="42"/>
      <c r="AD7" s="50"/>
      <c r="AE7" s="41"/>
      <c r="AF7" s="40"/>
      <c r="AG7" s="42"/>
      <c r="AH7" s="24"/>
      <c r="AI7" s="41"/>
      <c r="AJ7" s="40"/>
      <c r="AK7" s="40"/>
      <c r="AL7" s="40"/>
      <c r="AM7" s="40"/>
      <c r="AN7" s="40"/>
      <c r="AO7" s="22"/>
    </row>
    <row r="8" spans="1:41" ht="12.75" customHeight="1" x14ac:dyDescent="0.2">
      <c r="A8" s="9"/>
      <c r="B8" s="10"/>
      <c r="C8" s="12"/>
      <c r="D8" s="22"/>
      <c r="E8" s="10"/>
      <c r="F8" s="10"/>
      <c r="G8" s="10"/>
      <c r="H8" s="12"/>
      <c r="I8" s="20"/>
      <c r="J8" s="11"/>
      <c r="K8" s="11"/>
      <c r="L8" s="38"/>
      <c r="M8" s="39"/>
      <c r="N8" s="38"/>
      <c r="O8" s="38"/>
      <c r="P8" s="38"/>
      <c r="Q8" s="40"/>
      <c r="R8" s="40"/>
      <c r="S8" s="38"/>
      <c r="T8" s="38"/>
      <c r="U8" s="38"/>
      <c r="V8" s="12"/>
      <c r="W8" s="22"/>
      <c r="X8" s="12"/>
      <c r="Y8" s="12"/>
      <c r="Z8" s="40"/>
      <c r="AA8" s="40"/>
      <c r="AB8" s="40"/>
      <c r="AC8" s="42"/>
      <c r="AD8" s="50"/>
      <c r="AE8" s="41"/>
      <c r="AF8" s="40"/>
      <c r="AG8" s="42"/>
      <c r="AH8" s="24"/>
      <c r="AI8" s="41"/>
      <c r="AJ8" s="40"/>
      <c r="AK8" s="40"/>
      <c r="AL8" s="40"/>
      <c r="AM8" s="40"/>
      <c r="AN8" s="40"/>
      <c r="AO8" s="22"/>
    </row>
    <row r="9" spans="1:41" ht="12.75" customHeight="1" x14ac:dyDescent="0.2">
      <c r="A9" s="9"/>
      <c r="B9" s="10"/>
      <c r="C9" s="12"/>
      <c r="D9" s="22"/>
      <c r="E9" s="10"/>
      <c r="F9" s="10"/>
      <c r="G9" s="10"/>
      <c r="H9" s="12"/>
      <c r="I9" s="20"/>
      <c r="J9" s="11"/>
      <c r="K9" s="11"/>
      <c r="L9" s="38"/>
      <c r="M9" s="39"/>
      <c r="N9" s="38"/>
      <c r="O9" s="38"/>
      <c r="P9" s="38"/>
      <c r="Q9" s="40"/>
      <c r="R9" s="40"/>
      <c r="S9" s="38"/>
      <c r="T9" s="38"/>
      <c r="U9" s="38"/>
      <c r="V9" s="12"/>
      <c r="W9" s="22"/>
      <c r="X9" s="12"/>
      <c r="Y9" s="12"/>
      <c r="Z9" s="40"/>
      <c r="AA9" s="40"/>
      <c r="AB9" s="40"/>
      <c r="AC9" s="42"/>
      <c r="AD9" s="50"/>
      <c r="AE9" s="41"/>
      <c r="AF9" s="40"/>
      <c r="AG9" s="42"/>
      <c r="AH9" s="24"/>
      <c r="AI9" s="41"/>
      <c r="AJ9" s="40"/>
      <c r="AK9" s="40"/>
      <c r="AL9" s="40"/>
      <c r="AM9" s="40"/>
      <c r="AN9" s="40"/>
      <c r="AO9" s="22"/>
    </row>
    <row r="10" spans="1:41" ht="12.75" customHeight="1" x14ac:dyDescent="0.2">
      <c r="A10" s="9"/>
      <c r="B10" s="10"/>
      <c r="C10" s="12"/>
      <c r="D10" s="22"/>
      <c r="E10" s="10"/>
      <c r="F10" s="10"/>
      <c r="G10" s="10"/>
      <c r="H10" s="12"/>
      <c r="I10" s="20"/>
      <c r="J10" s="11"/>
      <c r="K10" s="11"/>
      <c r="L10" s="38"/>
      <c r="M10" s="39"/>
      <c r="N10" s="38"/>
      <c r="O10" s="38"/>
      <c r="P10" s="38"/>
      <c r="Q10" s="40"/>
      <c r="R10" s="40"/>
      <c r="S10" s="38"/>
      <c r="T10" s="38"/>
      <c r="U10" s="38"/>
      <c r="V10" s="12"/>
      <c r="W10" s="22"/>
      <c r="X10" s="12"/>
      <c r="Y10" s="12"/>
      <c r="Z10" s="40"/>
      <c r="AA10" s="40"/>
      <c r="AB10" s="40"/>
      <c r="AC10" s="42"/>
      <c r="AD10" s="50"/>
      <c r="AE10" s="41"/>
      <c r="AF10" s="40"/>
      <c r="AG10" s="42"/>
      <c r="AH10" s="24"/>
      <c r="AI10" s="41"/>
      <c r="AJ10" s="40"/>
      <c r="AK10" s="40"/>
      <c r="AL10" s="40"/>
      <c r="AM10" s="40"/>
      <c r="AN10" s="40"/>
      <c r="AO10" s="22"/>
    </row>
    <row r="11" spans="1:41" ht="12.75" customHeight="1" x14ac:dyDescent="0.2">
      <c r="A11" s="9"/>
      <c r="B11" s="10"/>
      <c r="C11" s="12"/>
      <c r="D11" s="22"/>
      <c r="E11" s="10"/>
      <c r="F11" s="10"/>
      <c r="G11" s="10"/>
      <c r="H11" s="12"/>
      <c r="I11" s="20"/>
      <c r="J11" s="11"/>
      <c r="K11" s="11"/>
      <c r="L11" s="38"/>
      <c r="M11" s="39"/>
      <c r="N11" s="38"/>
      <c r="O11" s="38"/>
      <c r="P11" s="38"/>
      <c r="Q11" s="40"/>
      <c r="R11" s="40"/>
      <c r="S11" s="38"/>
      <c r="T11" s="38"/>
      <c r="U11" s="38"/>
      <c r="V11" s="12"/>
      <c r="W11" s="22"/>
      <c r="X11" s="12"/>
      <c r="Y11" s="12"/>
      <c r="Z11" s="40"/>
      <c r="AA11" s="40"/>
      <c r="AB11" s="40"/>
      <c r="AC11" s="42"/>
      <c r="AD11" s="50"/>
      <c r="AE11" s="41"/>
      <c r="AF11" s="40"/>
      <c r="AG11" s="42"/>
      <c r="AH11" s="24"/>
      <c r="AI11" s="41"/>
      <c r="AJ11" s="40"/>
      <c r="AK11" s="40"/>
      <c r="AL11" s="40"/>
      <c r="AM11" s="40"/>
      <c r="AN11" s="40"/>
      <c r="AO11" s="22"/>
    </row>
    <row r="12" spans="1:41" ht="12.75" customHeight="1" x14ac:dyDescent="0.2">
      <c r="A12" s="9"/>
      <c r="B12" s="10"/>
      <c r="C12" s="12"/>
      <c r="D12" s="22"/>
      <c r="E12" s="10"/>
      <c r="F12" s="10"/>
      <c r="G12" s="10"/>
      <c r="H12" s="12"/>
      <c r="I12" s="20"/>
      <c r="J12" s="11"/>
      <c r="K12" s="11"/>
      <c r="L12" s="38"/>
      <c r="M12" s="39"/>
      <c r="N12" s="38"/>
      <c r="O12" s="38"/>
      <c r="P12" s="38"/>
      <c r="Q12" s="40"/>
      <c r="R12" s="40"/>
      <c r="S12" s="38"/>
      <c r="T12" s="38"/>
      <c r="U12" s="38"/>
      <c r="V12" s="12"/>
      <c r="W12" s="22"/>
      <c r="X12" s="12"/>
      <c r="Y12" s="12"/>
      <c r="Z12" s="40"/>
      <c r="AA12" s="40"/>
      <c r="AB12" s="40"/>
      <c r="AC12" s="42"/>
      <c r="AD12" s="50"/>
      <c r="AE12" s="41"/>
      <c r="AF12" s="40"/>
      <c r="AG12" s="42"/>
      <c r="AH12" s="24"/>
      <c r="AI12" s="41"/>
      <c r="AJ12" s="40"/>
      <c r="AK12" s="40"/>
      <c r="AL12" s="40"/>
      <c r="AM12" s="40"/>
      <c r="AN12" s="40"/>
      <c r="AO12" s="22"/>
    </row>
    <row r="13" spans="1:41" ht="12.75" customHeight="1" x14ac:dyDescent="0.2">
      <c r="A13" s="9"/>
      <c r="B13" s="10"/>
      <c r="C13" s="12"/>
      <c r="D13" s="22"/>
      <c r="E13" s="10"/>
      <c r="F13" s="10"/>
      <c r="G13" s="10"/>
      <c r="H13" s="12"/>
      <c r="I13" s="20"/>
      <c r="J13" s="11"/>
      <c r="K13" s="11"/>
      <c r="L13" s="38"/>
      <c r="M13" s="39"/>
      <c r="N13" s="38"/>
      <c r="O13" s="38"/>
      <c r="P13" s="38"/>
      <c r="Q13" s="40"/>
      <c r="R13" s="40"/>
      <c r="S13" s="38"/>
      <c r="T13" s="38"/>
      <c r="U13" s="38"/>
      <c r="V13" s="12"/>
      <c r="W13" s="22"/>
      <c r="X13" s="12"/>
      <c r="Y13" s="12"/>
      <c r="Z13" s="40"/>
      <c r="AA13" s="40"/>
      <c r="AB13" s="40"/>
      <c r="AC13" s="42"/>
      <c r="AD13" s="50"/>
      <c r="AE13" s="41"/>
      <c r="AF13" s="40"/>
      <c r="AG13" s="42"/>
      <c r="AH13" s="24"/>
      <c r="AI13" s="41"/>
      <c r="AJ13" s="40"/>
      <c r="AK13" s="40"/>
      <c r="AL13" s="40"/>
      <c r="AM13" s="40"/>
      <c r="AN13" s="40"/>
      <c r="AO13" s="22"/>
    </row>
    <row r="14" spans="1:41" ht="12.75" customHeight="1" x14ac:dyDescent="0.2">
      <c r="A14" s="9"/>
      <c r="B14" s="10"/>
      <c r="C14" s="12"/>
      <c r="D14" s="22"/>
      <c r="E14" s="10"/>
      <c r="F14" s="10"/>
      <c r="G14" s="10"/>
      <c r="H14" s="12"/>
      <c r="I14" s="20"/>
      <c r="J14" s="11"/>
      <c r="K14" s="11"/>
      <c r="L14" s="38"/>
      <c r="M14" s="39"/>
      <c r="N14" s="38"/>
      <c r="O14" s="38"/>
      <c r="P14" s="38"/>
      <c r="Q14" s="40"/>
      <c r="R14" s="40"/>
      <c r="S14" s="38"/>
      <c r="T14" s="38"/>
      <c r="U14" s="38"/>
      <c r="V14" s="12"/>
      <c r="W14" s="22"/>
      <c r="X14" s="12"/>
      <c r="Y14" s="12"/>
      <c r="Z14" s="40"/>
      <c r="AA14" s="40"/>
      <c r="AB14" s="40"/>
      <c r="AC14" s="42"/>
      <c r="AD14" s="50"/>
      <c r="AE14" s="41"/>
      <c r="AF14" s="40"/>
      <c r="AG14" s="42"/>
      <c r="AH14" s="24"/>
      <c r="AI14" s="41"/>
      <c r="AJ14" s="40"/>
      <c r="AK14" s="40"/>
      <c r="AL14" s="40"/>
      <c r="AM14" s="40"/>
      <c r="AN14" s="40"/>
      <c r="AO14" s="22"/>
    </row>
    <row r="15" spans="1:41" ht="12.75" customHeight="1" x14ac:dyDescent="0.2">
      <c r="A15" s="9"/>
      <c r="B15" s="10"/>
      <c r="C15" s="12"/>
      <c r="D15" s="22"/>
      <c r="E15" s="10"/>
      <c r="F15" s="10"/>
      <c r="G15" s="10"/>
      <c r="H15" s="12"/>
      <c r="I15" s="20"/>
      <c r="J15" s="11"/>
      <c r="K15" s="11"/>
      <c r="L15" s="38"/>
      <c r="M15" s="39"/>
      <c r="N15" s="38"/>
      <c r="O15" s="38"/>
      <c r="P15" s="38"/>
      <c r="Q15" s="40"/>
      <c r="R15" s="40"/>
      <c r="S15" s="38"/>
      <c r="T15" s="38"/>
      <c r="U15" s="38"/>
      <c r="V15" s="12"/>
      <c r="W15" s="22"/>
      <c r="X15" s="12"/>
      <c r="Y15" s="12"/>
      <c r="Z15" s="40"/>
      <c r="AA15" s="40"/>
      <c r="AB15" s="40"/>
      <c r="AC15" s="42"/>
      <c r="AD15" s="50"/>
      <c r="AE15" s="41"/>
      <c r="AF15" s="40"/>
      <c r="AG15" s="42"/>
      <c r="AH15" s="24"/>
      <c r="AI15" s="41"/>
      <c r="AJ15" s="40"/>
      <c r="AK15" s="40"/>
      <c r="AL15" s="40"/>
      <c r="AM15" s="40"/>
      <c r="AN15" s="40"/>
      <c r="AO15" s="22"/>
    </row>
    <row r="16" spans="1:41" ht="12.75" customHeight="1" x14ac:dyDescent="0.2">
      <c r="A16" s="9"/>
      <c r="B16" s="10"/>
      <c r="C16" s="12"/>
      <c r="D16" s="22"/>
      <c r="E16" s="10"/>
      <c r="F16" s="10"/>
      <c r="G16" s="10"/>
      <c r="H16" s="12"/>
      <c r="I16" s="20"/>
      <c r="J16" s="11"/>
      <c r="K16" s="11"/>
      <c r="L16" s="38"/>
      <c r="M16" s="39"/>
      <c r="N16" s="38"/>
      <c r="O16" s="38"/>
      <c r="P16" s="38"/>
      <c r="Q16" s="40"/>
      <c r="R16" s="40"/>
      <c r="S16" s="38"/>
      <c r="T16" s="38"/>
      <c r="U16" s="38"/>
      <c r="V16" s="12"/>
      <c r="W16" s="22"/>
      <c r="X16" s="12"/>
      <c r="Y16" s="12"/>
      <c r="Z16" s="40"/>
      <c r="AA16" s="40"/>
      <c r="AB16" s="40"/>
      <c r="AC16" s="42"/>
      <c r="AD16" s="50"/>
      <c r="AE16" s="41"/>
      <c r="AF16" s="40"/>
      <c r="AG16" s="42"/>
      <c r="AH16" s="24"/>
      <c r="AI16" s="41"/>
      <c r="AJ16" s="40"/>
      <c r="AK16" s="40"/>
      <c r="AL16" s="40"/>
      <c r="AM16" s="40"/>
      <c r="AN16" s="40"/>
      <c r="AO16" s="22"/>
    </row>
    <row r="17" spans="1:41" ht="12.75" customHeight="1" x14ac:dyDescent="0.2">
      <c r="A17" s="9"/>
      <c r="B17" s="10"/>
      <c r="C17" s="12"/>
      <c r="D17" s="22"/>
      <c r="E17" s="10"/>
      <c r="F17" s="10"/>
      <c r="G17" s="10"/>
      <c r="H17" s="12"/>
      <c r="I17" s="20"/>
      <c r="J17" s="11"/>
      <c r="K17" s="11"/>
      <c r="L17" s="38"/>
      <c r="M17" s="39"/>
      <c r="N17" s="38"/>
      <c r="O17" s="38"/>
      <c r="P17" s="38"/>
      <c r="Q17" s="40"/>
      <c r="R17" s="40"/>
      <c r="S17" s="38"/>
      <c r="T17" s="38"/>
      <c r="U17" s="38"/>
      <c r="V17" s="12"/>
      <c r="W17" s="22"/>
      <c r="X17" s="12"/>
      <c r="Y17" s="12"/>
      <c r="Z17" s="40"/>
      <c r="AA17" s="40"/>
      <c r="AB17" s="40"/>
      <c r="AC17" s="42"/>
      <c r="AD17" s="50"/>
      <c r="AE17" s="41"/>
      <c r="AF17" s="40"/>
      <c r="AG17" s="42"/>
      <c r="AH17" s="24"/>
      <c r="AI17" s="41"/>
      <c r="AJ17" s="40"/>
      <c r="AK17" s="40"/>
      <c r="AL17" s="40"/>
      <c r="AM17" s="40"/>
      <c r="AN17" s="40"/>
      <c r="AO17" s="22"/>
    </row>
    <row r="18" spans="1:41" ht="12.75" customHeight="1" x14ac:dyDescent="0.2">
      <c r="A18" s="9"/>
      <c r="B18" s="10"/>
      <c r="C18" s="12"/>
      <c r="D18" s="22"/>
      <c r="E18" s="10"/>
      <c r="F18" s="10"/>
      <c r="G18" s="10"/>
      <c r="H18" s="12"/>
      <c r="I18" s="20"/>
      <c r="J18" s="11"/>
      <c r="K18" s="11"/>
      <c r="L18" s="38"/>
      <c r="M18" s="39"/>
      <c r="N18" s="38"/>
      <c r="O18" s="38"/>
      <c r="P18" s="38"/>
      <c r="Q18" s="40"/>
      <c r="R18" s="40"/>
      <c r="S18" s="38"/>
      <c r="T18" s="38"/>
      <c r="U18" s="38"/>
      <c r="V18" s="12"/>
      <c r="W18" s="22"/>
      <c r="X18" s="12"/>
      <c r="Y18" s="12"/>
      <c r="Z18" s="40"/>
      <c r="AA18" s="40"/>
      <c r="AB18" s="40"/>
      <c r="AC18" s="42"/>
      <c r="AD18" s="50"/>
      <c r="AE18" s="41"/>
      <c r="AF18" s="40"/>
      <c r="AG18" s="42"/>
      <c r="AH18" s="24"/>
      <c r="AI18" s="41"/>
      <c r="AJ18" s="40"/>
      <c r="AK18" s="40"/>
      <c r="AL18" s="40"/>
      <c r="AM18" s="40"/>
      <c r="AN18" s="40"/>
      <c r="AO18" s="22"/>
    </row>
    <row r="19" spans="1:41" ht="12.75" customHeight="1" x14ac:dyDescent="0.2">
      <c r="A19" s="9"/>
      <c r="B19" s="10"/>
      <c r="C19" s="12"/>
      <c r="D19" s="22"/>
      <c r="E19" s="10"/>
      <c r="F19" s="10"/>
      <c r="G19" s="10"/>
      <c r="H19" s="12"/>
      <c r="I19" s="20"/>
      <c r="J19" s="11"/>
      <c r="K19" s="11"/>
      <c r="L19" s="38"/>
      <c r="M19" s="39"/>
      <c r="N19" s="38"/>
      <c r="O19" s="38"/>
      <c r="P19" s="38"/>
      <c r="Q19" s="40"/>
      <c r="R19" s="40"/>
      <c r="S19" s="38"/>
      <c r="T19" s="38"/>
      <c r="U19" s="38"/>
      <c r="V19" s="12"/>
      <c r="W19" s="22"/>
      <c r="X19" s="12"/>
      <c r="Y19" s="12"/>
      <c r="Z19" s="40"/>
      <c r="AA19" s="40"/>
      <c r="AB19" s="40"/>
      <c r="AC19" s="42"/>
      <c r="AD19" s="50"/>
      <c r="AE19" s="41"/>
      <c r="AF19" s="40"/>
      <c r="AG19" s="42"/>
      <c r="AH19" s="24"/>
      <c r="AI19" s="41"/>
      <c r="AJ19" s="40"/>
      <c r="AK19" s="40"/>
      <c r="AL19" s="40"/>
      <c r="AM19" s="40"/>
      <c r="AN19" s="40"/>
      <c r="AO19" s="22"/>
    </row>
    <row r="20" spans="1:41" ht="12.75" customHeight="1" x14ac:dyDescent="0.2">
      <c r="A20" s="9"/>
      <c r="B20" s="10"/>
      <c r="C20" s="12"/>
      <c r="D20" s="22"/>
      <c r="E20" s="10"/>
      <c r="F20" s="10"/>
      <c r="G20" s="10"/>
      <c r="H20" s="12"/>
      <c r="I20" s="20"/>
      <c r="J20" s="11"/>
      <c r="K20" s="11"/>
      <c r="L20" s="38"/>
      <c r="M20" s="39"/>
      <c r="N20" s="38"/>
      <c r="O20" s="38"/>
      <c r="P20" s="38"/>
      <c r="Q20" s="40"/>
      <c r="R20" s="40"/>
      <c r="S20" s="38"/>
      <c r="T20" s="38"/>
      <c r="U20" s="38"/>
      <c r="V20" s="12"/>
      <c r="W20" s="22"/>
      <c r="X20" s="12"/>
      <c r="Y20" s="12"/>
      <c r="Z20" s="40"/>
      <c r="AA20" s="40"/>
      <c r="AB20" s="40"/>
      <c r="AC20" s="42"/>
      <c r="AD20" s="50"/>
      <c r="AE20" s="41"/>
      <c r="AF20" s="40"/>
      <c r="AG20" s="42"/>
      <c r="AH20" s="24"/>
      <c r="AI20" s="41"/>
      <c r="AJ20" s="40"/>
      <c r="AK20" s="40"/>
      <c r="AL20" s="40"/>
      <c r="AM20" s="40"/>
      <c r="AN20" s="40"/>
      <c r="AO20" s="22"/>
    </row>
    <row r="21" spans="1:41" ht="12.75" customHeight="1" x14ac:dyDescent="0.2">
      <c r="A21" s="9"/>
      <c r="B21" s="10"/>
      <c r="C21" s="12"/>
      <c r="D21" s="22"/>
      <c r="E21" s="10"/>
      <c r="F21" s="10"/>
      <c r="G21" s="10"/>
      <c r="H21" s="12"/>
      <c r="I21" s="20"/>
      <c r="J21" s="11"/>
      <c r="K21" s="11"/>
      <c r="L21" s="38"/>
      <c r="M21" s="39"/>
      <c r="N21" s="38"/>
      <c r="O21" s="38"/>
      <c r="P21" s="38"/>
      <c r="Q21" s="40"/>
      <c r="R21" s="40"/>
      <c r="S21" s="38"/>
      <c r="T21" s="38"/>
      <c r="U21" s="38"/>
      <c r="V21" s="12"/>
      <c r="W21" s="22"/>
      <c r="X21" s="12"/>
      <c r="Y21" s="12"/>
      <c r="Z21" s="40"/>
      <c r="AA21" s="40"/>
      <c r="AB21" s="40"/>
      <c r="AC21" s="42"/>
      <c r="AD21" s="50"/>
      <c r="AE21" s="41"/>
      <c r="AF21" s="40"/>
      <c r="AG21" s="42"/>
      <c r="AH21" s="24"/>
      <c r="AI21" s="41"/>
      <c r="AJ21" s="40"/>
      <c r="AK21" s="40"/>
      <c r="AL21" s="40"/>
      <c r="AM21" s="40"/>
      <c r="AN21" s="40"/>
      <c r="AO21" s="22"/>
    </row>
    <row r="22" spans="1:41" ht="12.75" customHeight="1" x14ac:dyDescent="0.2">
      <c r="A22" s="9"/>
      <c r="B22" s="10"/>
      <c r="C22" s="12"/>
      <c r="D22" s="22"/>
      <c r="E22" s="10"/>
      <c r="F22" s="10"/>
      <c r="G22" s="10"/>
      <c r="H22" s="12"/>
      <c r="I22" s="20"/>
      <c r="J22" s="11"/>
      <c r="K22" s="11"/>
      <c r="L22" s="38"/>
      <c r="M22" s="39"/>
      <c r="N22" s="38"/>
      <c r="O22" s="38"/>
      <c r="P22" s="38"/>
      <c r="Q22" s="40"/>
      <c r="R22" s="40"/>
      <c r="S22" s="38"/>
      <c r="T22" s="38"/>
      <c r="U22" s="38"/>
      <c r="V22" s="12"/>
      <c r="W22" s="22"/>
      <c r="X22" s="12"/>
      <c r="Y22" s="12"/>
      <c r="Z22" s="40"/>
      <c r="AA22" s="40"/>
      <c r="AB22" s="40"/>
      <c r="AC22" s="42"/>
      <c r="AD22" s="50"/>
      <c r="AE22" s="41"/>
      <c r="AF22" s="40"/>
      <c r="AG22" s="42"/>
      <c r="AH22" s="24"/>
      <c r="AI22" s="41"/>
      <c r="AJ22" s="40"/>
      <c r="AK22" s="40"/>
      <c r="AL22" s="40"/>
      <c r="AM22" s="40"/>
      <c r="AN22" s="40"/>
      <c r="AO22" s="22"/>
    </row>
    <row r="23" spans="1:41" ht="12.75" customHeight="1" x14ac:dyDescent="0.2">
      <c r="A23" s="9"/>
      <c r="B23" s="10"/>
      <c r="C23" s="12"/>
      <c r="D23" s="22"/>
      <c r="E23" s="10"/>
      <c r="F23" s="10"/>
      <c r="G23" s="10"/>
      <c r="H23" s="12"/>
      <c r="I23" s="20"/>
      <c r="J23" s="11"/>
      <c r="K23" s="11"/>
      <c r="L23" s="38"/>
      <c r="M23" s="39"/>
      <c r="N23" s="38"/>
      <c r="O23" s="38"/>
      <c r="P23" s="38"/>
      <c r="Q23" s="40"/>
      <c r="R23" s="40"/>
      <c r="S23" s="38"/>
      <c r="T23" s="38"/>
      <c r="U23" s="38"/>
      <c r="V23" s="12"/>
      <c r="W23" s="22"/>
      <c r="X23" s="12"/>
      <c r="Y23" s="12"/>
      <c r="Z23" s="40"/>
      <c r="AA23" s="40"/>
      <c r="AB23" s="40"/>
      <c r="AC23" s="42"/>
      <c r="AD23" s="50"/>
      <c r="AE23" s="41"/>
      <c r="AF23" s="40"/>
      <c r="AG23" s="42"/>
      <c r="AH23" s="24"/>
      <c r="AI23" s="41"/>
      <c r="AJ23" s="40"/>
      <c r="AK23" s="40"/>
      <c r="AL23" s="40"/>
      <c r="AM23" s="40"/>
      <c r="AN23" s="40"/>
      <c r="AO23" s="22"/>
    </row>
    <row r="24" spans="1:41" ht="12.75" customHeight="1" x14ac:dyDescent="0.2">
      <c r="A24" s="9"/>
      <c r="B24" s="10"/>
      <c r="C24" s="12"/>
      <c r="D24" s="22"/>
      <c r="E24" s="10"/>
      <c r="F24" s="10"/>
      <c r="G24" s="10"/>
      <c r="H24" s="12"/>
      <c r="I24" s="20"/>
      <c r="J24" s="11"/>
      <c r="K24" s="11"/>
      <c r="L24" s="38"/>
      <c r="M24" s="39"/>
      <c r="N24" s="38"/>
      <c r="O24" s="38"/>
      <c r="P24" s="38"/>
      <c r="Q24" s="40"/>
      <c r="R24" s="40"/>
      <c r="S24" s="38"/>
      <c r="T24" s="38"/>
      <c r="U24" s="38"/>
      <c r="V24" s="12"/>
      <c r="W24" s="22"/>
      <c r="X24" s="12"/>
      <c r="Y24" s="12"/>
      <c r="Z24" s="40"/>
      <c r="AA24" s="40"/>
      <c r="AB24" s="40"/>
      <c r="AC24" s="42"/>
      <c r="AD24" s="50"/>
      <c r="AE24" s="41"/>
      <c r="AF24" s="40"/>
      <c r="AG24" s="42"/>
      <c r="AH24" s="24"/>
      <c r="AI24" s="41"/>
      <c r="AJ24" s="40"/>
      <c r="AK24" s="40"/>
      <c r="AL24" s="40"/>
      <c r="AM24" s="40"/>
      <c r="AN24" s="40"/>
      <c r="AO24" s="22"/>
    </row>
    <row r="25" spans="1:41" ht="12.75" customHeight="1" x14ac:dyDescent="0.2">
      <c r="A25" s="9"/>
      <c r="B25" s="10"/>
      <c r="C25" s="12"/>
      <c r="D25" s="22"/>
      <c r="E25" s="10"/>
      <c r="F25" s="10"/>
      <c r="G25" s="10"/>
      <c r="H25" s="12"/>
      <c r="I25" s="20"/>
      <c r="J25" s="11"/>
      <c r="K25" s="11"/>
      <c r="L25" s="38"/>
      <c r="M25" s="39"/>
      <c r="N25" s="38"/>
      <c r="O25" s="38"/>
      <c r="P25" s="38"/>
      <c r="Q25" s="40"/>
      <c r="R25" s="40"/>
      <c r="S25" s="38"/>
      <c r="T25" s="38"/>
      <c r="U25" s="38"/>
      <c r="V25" s="12"/>
      <c r="W25" s="22"/>
      <c r="X25" s="12"/>
      <c r="Y25" s="12"/>
      <c r="Z25" s="40"/>
      <c r="AA25" s="40"/>
      <c r="AB25" s="40"/>
      <c r="AC25" s="42"/>
      <c r="AD25" s="50"/>
      <c r="AE25" s="41"/>
      <c r="AF25" s="40"/>
      <c r="AG25" s="42"/>
      <c r="AH25" s="24"/>
      <c r="AI25" s="41"/>
      <c r="AJ25" s="40"/>
      <c r="AK25" s="40"/>
      <c r="AL25" s="40"/>
      <c r="AM25" s="40"/>
      <c r="AN25" s="40"/>
      <c r="AO25" s="22"/>
    </row>
    <row r="26" spans="1:41" ht="12.75" customHeight="1" x14ac:dyDescent="0.2">
      <c r="A26" s="9"/>
      <c r="B26" s="10"/>
      <c r="C26" s="12"/>
      <c r="D26" s="22"/>
      <c r="E26" s="10"/>
      <c r="F26" s="10"/>
      <c r="G26" s="10"/>
      <c r="H26" s="12"/>
      <c r="I26" s="20"/>
      <c r="J26" s="11"/>
      <c r="K26" s="11"/>
      <c r="L26" s="38"/>
      <c r="M26" s="39"/>
      <c r="N26" s="38"/>
      <c r="O26" s="38"/>
      <c r="P26" s="38"/>
      <c r="Q26" s="40"/>
      <c r="R26" s="40"/>
      <c r="S26" s="38"/>
      <c r="T26" s="38"/>
      <c r="U26" s="38"/>
      <c r="V26" s="12"/>
      <c r="W26" s="22"/>
      <c r="X26" s="12"/>
      <c r="Y26" s="12"/>
      <c r="Z26" s="40"/>
      <c r="AA26" s="40"/>
      <c r="AB26" s="40"/>
      <c r="AC26" s="42"/>
      <c r="AD26" s="50"/>
      <c r="AE26" s="41"/>
      <c r="AF26" s="40"/>
      <c r="AG26" s="42"/>
      <c r="AH26" s="24"/>
      <c r="AI26" s="41"/>
      <c r="AJ26" s="40"/>
      <c r="AK26" s="40"/>
      <c r="AL26" s="40"/>
      <c r="AM26" s="40"/>
      <c r="AN26" s="40"/>
      <c r="AO26" s="22"/>
    </row>
    <row r="27" spans="1:41" ht="12.75" customHeight="1" x14ac:dyDescent="0.2">
      <c r="A27" s="9"/>
      <c r="B27" s="10"/>
      <c r="C27" s="12"/>
      <c r="D27" s="22"/>
      <c r="E27" s="10"/>
      <c r="F27" s="10"/>
      <c r="G27" s="10"/>
      <c r="H27" s="12"/>
      <c r="I27" s="20"/>
      <c r="J27" s="11"/>
      <c r="K27" s="11"/>
      <c r="L27" s="38"/>
      <c r="M27" s="39"/>
      <c r="N27" s="38"/>
      <c r="O27" s="38"/>
      <c r="P27" s="38"/>
      <c r="Q27" s="40"/>
      <c r="R27" s="40"/>
      <c r="S27" s="38"/>
      <c r="T27" s="38"/>
      <c r="U27" s="38"/>
      <c r="V27" s="12"/>
      <c r="W27" s="22"/>
      <c r="X27" s="12"/>
      <c r="Y27" s="12"/>
      <c r="Z27" s="40"/>
      <c r="AA27" s="40"/>
      <c r="AB27" s="40"/>
      <c r="AC27" s="42"/>
      <c r="AD27" s="50"/>
      <c r="AE27" s="41"/>
      <c r="AF27" s="40"/>
      <c r="AG27" s="42"/>
      <c r="AH27" s="24"/>
      <c r="AI27" s="41"/>
      <c r="AJ27" s="40"/>
      <c r="AK27" s="40"/>
      <c r="AL27" s="40"/>
      <c r="AM27" s="40"/>
      <c r="AN27" s="40"/>
      <c r="AO27" s="22"/>
    </row>
    <row r="28" spans="1:41" ht="12.75" customHeight="1" x14ac:dyDescent="0.2">
      <c r="A28" s="9"/>
      <c r="B28" s="10"/>
      <c r="C28" s="12"/>
      <c r="D28" s="22"/>
      <c r="E28" s="10"/>
      <c r="F28" s="10"/>
      <c r="G28" s="10"/>
      <c r="H28" s="12"/>
      <c r="I28" s="20"/>
      <c r="J28" s="11"/>
      <c r="K28" s="11"/>
      <c r="L28" s="38"/>
      <c r="M28" s="39"/>
      <c r="N28" s="38"/>
      <c r="O28" s="38"/>
      <c r="P28" s="38"/>
      <c r="Q28" s="40"/>
      <c r="R28" s="40"/>
      <c r="S28" s="38"/>
      <c r="T28" s="38"/>
      <c r="U28" s="38"/>
      <c r="V28" s="12"/>
      <c r="W28" s="22"/>
      <c r="X28" s="12"/>
      <c r="Y28" s="12"/>
      <c r="Z28" s="40"/>
      <c r="AA28" s="40"/>
      <c r="AB28" s="40"/>
      <c r="AC28" s="42"/>
      <c r="AD28" s="50"/>
      <c r="AE28" s="41"/>
      <c r="AF28" s="40"/>
      <c r="AG28" s="42"/>
      <c r="AH28" s="24"/>
      <c r="AI28" s="41"/>
      <c r="AJ28" s="40"/>
      <c r="AK28" s="40"/>
      <c r="AL28" s="40"/>
      <c r="AM28" s="40"/>
      <c r="AN28" s="40"/>
      <c r="AO28" s="22"/>
    </row>
    <row r="29" spans="1:41" ht="12.75" customHeight="1" x14ac:dyDescent="0.2">
      <c r="A29" s="9"/>
      <c r="B29" s="10"/>
      <c r="C29" s="12"/>
      <c r="D29" s="22"/>
      <c r="E29" s="10"/>
      <c r="F29" s="10"/>
      <c r="G29" s="10"/>
      <c r="H29" s="12"/>
      <c r="I29" s="20"/>
      <c r="J29" s="11"/>
      <c r="K29" s="11"/>
      <c r="L29" s="38"/>
      <c r="M29" s="39"/>
      <c r="N29" s="38"/>
      <c r="O29" s="38"/>
      <c r="P29" s="38"/>
      <c r="Q29" s="40"/>
      <c r="R29" s="40"/>
      <c r="S29" s="38"/>
      <c r="T29" s="38"/>
      <c r="U29" s="38"/>
      <c r="V29" s="12"/>
      <c r="W29" s="22"/>
      <c r="X29" s="12"/>
      <c r="Y29" s="12"/>
      <c r="Z29" s="40"/>
      <c r="AA29" s="40"/>
      <c r="AB29" s="40"/>
      <c r="AC29" s="42"/>
      <c r="AD29" s="50"/>
      <c r="AE29" s="41"/>
      <c r="AF29" s="40"/>
      <c r="AG29" s="42"/>
      <c r="AH29" s="24"/>
      <c r="AI29" s="41"/>
      <c r="AJ29" s="40"/>
      <c r="AK29" s="40"/>
      <c r="AL29" s="40"/>
      <c r="AM29" s="40"/>
      <c r="AN29" s="40"/>
      <c r="AO29" s="22"/>
    </row>
    <row r="30" spans="1:41" ht="12.75" customHeight="1" x14ac:dyDescent="0.2">
      <c r="A30" s="9"/>
      <c r="B30" s="10"/>
      <c r="C30" s="12"/>
      <c r="D30" s="22"/>
      <c r="E30" s="10"/>
      <c r="F30" s="10"/>
      <c r="G30" s="10"/>
      <c r="H30" s="12"/>
      <c r="I30" s="20"/>
      <c r="J30" s="11"/>
      <c r="K30" s="11"/>
      <c r="L30" s="38"/>
      <c r="M30" s="39"/>
      <c r="N30" s="38"/>
      <c r="O30" s="38"/>
      <c r="P30" s="38"/>
      <c r="Q30" s="40"/>
      <c r="R30" s="40"/>
      <c r="S30" s="38"/>
      <c r="T30" s="38"/>
      <c r="U30" s="38"/>
      <c r="V30" s="12"/>
      <c r="W30" s="22"/>
      <c r="X30" s="12"/>
      <c r="Y30" s="12"/>
      <c r="Z30" s="40"/>
      <c r="AA30" s="40"/>
      <c r="AB30" s="40"/>
      <c r="AC30" s="42"/>
      <c r="AD30" s="50"/>
      <c r="AE30" s="41"/>
      <c r="AF30" s="40"/>
      <c r="AG30" s="42"/>
      <c r="AH30" s="24"/>
      <c r="AI30" s="41"/>
      <c r="AJ30" s="40"/>
      <c r="AK30" s="40"/>
      <c r="AL30" s="40"/>
      <c r="AM30" s="40"/>
      <c r="AN30" s="40"/>
      <c r="AO30" s="22"/>
    </row>
    <row r="31" spans="1:41" ht="12.75" customHeight="1" x14ac:dyDescent="0.2">
      <c r="A31" s="9"/>
      <c r="B31" s="10"/>
      <c r="C31" s="12"/>
      <c r="D31" s="22"/>
      <c r="E31" s="10"/>
      <c r="F31" s="10"/>
      <c r="G31" s="10"/>
      <c r="H31" s="12"/>
      <c r="I31" s="20"/>
      <c r="J31" s="11"/>
      <c r="K31" s="11"/>
      <c r="L31" s="38"/>
      <c r="M31" s="39"/>
      <c r="N31" s="38"/>
      <c r="O31" s="38"/>
      <c r="P31" s="38"/>
      <c r="Q31" s="40"/>
      <c r="R31" s="40"/>
      <c r="S31" s="38"/>
      <c r="T31" s="38"/>
      <c r="U31" s="38"/>
      <c r="V31" s="12"/>
      <c r="W31" s="22"/>
      <c r="X31" s="12"/>
      <c r="Y31" s="12"/>
      <c r="Z31" s="40"/>
      <c r="AA31" s="40"/>
      <c r="AB31" s="40"/>
      <c r="AC31" s="42"/>
      <c r="AD31" s="50"/>
      <c r="AE31" s="41"/>
      <c r="AF31" s="40"/>
      <c r="AG31" s="42"/>
      <c r="AH31" s="24"/>
      <c r="AI31" s="41"/>
      <c r="AJ31" s="40"/>
      <c r="AK31" s="40"/>
      <c r="AL31" s="40"/>
      <c r="AM31" s="40"/>
      <c r="AN31" s="40"/>
      <c r="AO31" s="22"/>
    </row>
    <row r="32" spans="1:41" ht="12.75" customHeight="1" x14ac:dyDescent="0.2">
      <c r="A32" s="9"/>
      <c r="B32" s="10"/>
      <c r="C32" s="12"/>
      <c r="D32" s="22"/>
      <c r="E32" s="10"/>
      <c r="F32" s="10"/>
      <c r="G32" s="10"/>
      <c r="H32" s="12"/>
      <c r="I32" s="20"/>
      <c r="J32" s="11"/>
      <c r="K32" s="11"/>
      <c r="L32" s="38"/>
      <c r="M32" s="39"/>
      <c r="N32" s="38"/>
      <c r="O32" s="38"/>
      <c r="P32" s="38"/>
      <c r="Q32" s="40"/>
      <c r="R32" s="40"/>
      <c r="S32" s="38"/>
      <c r="T32" s="38"/>
      <c r="U32" s="38"/>
      <c r="V32" s="12"/>
      <c r="W32" s="22"/>
      <c r="X32" s="12"/>
      <c r="Y32" s="12"/>
      <c r="Z32" s="40"/>
      <c r="AA32" s="40"/>
      <c r="AB32" s="40"/>
      <c r="AC32" s="42"/>
      <c r="AD32" s="50"/>
      <c r="AE32" s="41"/>
      <c r="AF32" s="40"/>
      <c r="AG32" s="42"/>
      <c r="AH32" s="24"/>
      <c r="AI32" s="41"/>
      <c r="AJ32" s="40"/>
      <c r="AK32" s="40"/>
      <c r="AL32" s="40"/>
      <c r="AM32" s="40"/>
      <c r="AN32" s="40"/>
      <c r="AO32" s="22"/>
    </row>
    <row r="33" spans="1:41" ht="12.75" customHeight="1" x14ac:dyDescent="0.2">
      <c r="A33" s="9"/>
      <c r="B33" s="10"/>
      <c r="C33" s="12"/>
      <c r="D33" s="22"/>
      <c r="E33" s="10"/>
      <c r="F33" s="10"/>
      <c r="G33" s="10"/>
      <c r="H33" s="12"/>
      <c r="I33" s="20"/>
      <c r="J33" s="11"/>
      <c r="K33" s="11"/>
      <c r="L33" s="38"/>
      <c r="M33" s="39"/>
      <c r="N33" s="38"/>
      <c r="O33" s="38"/>
      <c r="P33" s="38"/>
      <c r="Q33" s="40"/>
      <c r="R33" s="40"/>
      <c r="S33" s="38"/>
      <c r="T33" s="38"/>
      <c r="U33" s="38"/>
      <c r="V33" s="12"/>
      <c r="W33" s="22"/>
      <c r="X33" s="12"/>
      <c r="Y33" s="12"/>
      <c r="Z33" s="40"/>
      <c r="AA33" s="40"/>
      <c r="AB33" s="40"/>
      <c r="AC33" s="42"/>
      <c r="AD33" s="50"/>
      <c r="AE33" s="41"/>
      <c r="AF33" s="40"/>
      <c r="AG33" s="42"/>
      <c r="AH33" s="24"/>
      <c r="AI33" s="41"/>
      <c r="AJ33" s="40"/>
      <c r="AK33" s="40"/>
      <c r="AL33" s="40"/>
      <c r="AM33" s="40"/>
      <c r="AN33" s="40"/>
      <c r="AO33" s="22"/>
    </row>
    <row r="34" spans="1:41" ht="12.75" customHeight="1" x14ac:dyDescent="0.2">
      <c r="A34" s="9"/>
      <c r="B34" s="10"/>
      <c r="C34" s="12"/>
      <c r="D34" s="22"/>
      <c r="E34" s="10"/>
      <c r="F34" s="10"/>
      <c r="G34" s="10"/>
      <c r="H34" s="12"/>
      <c r="I34" s="20"/>
      <c r="J34" s="11"/>
      <c r="K34" s="11"/>
      <c r="L34" s="38"/>
      <c r="M34" s="39"/>
      <c r="N34" s="38"/>
      <c r="O34" s="38"/>
      <c r="P34" s="38"/>
      <c r="Q34" s="40"/>
      <c r="R34" s="40"/>
      <c r="S34" s="38"/>
      <c r="T34" s="38"/>
      <c r="U34" s="38"/>
      <c r="V34" s="12"/>
      <c r="W34" s="22"/>
      <c r="X34" s="12"/>
      <c r="Y34" s="12"/>
      <c r="Z34" s="40"/>
      <c r="AA34" s="40"/>
      <c r="AB34" s="40"/>
      <c r="AC34" s="42"/>
      <c r="AD34" s="50"/>
      <c r="AE34" s="41"/>
      <c r="AF34" s="40"/>
      <c r="AG34" s="42"/>
      <c r="AH34" s="24"/>
      <c r="AI34" s="41"/>
      <c r="AJ34" s="40"/>
      <c r="AK34" s="40"/>
      <c r="AL34" s="40"/>
      <c r="AM34" s="40"/>
      <c r="AN34" s="40"/>
      <c r="AO34" s="22"/>
    </row>
    <row r="35" spans="1:41" ht="12.75" customHeight="1" x14ac:dyDescent="0.2">
      <c r="A35" s="9"/>
      <c r="B35" s="10"/>
      <c r="C35" s="12"/>
      <c r="D35" s="22"/>
      <c r="E35" s="10"/>
      <c r="F35" s="10"/>
      <c r="G35" s="10"/>
      <c r="H35" s="12"/>
      <c r="I35" s="20"/>
      <c r="J35" s="11"/>
      <c r="K35" s="11"/>
      <c r="L35" s="38"/>
      <c r="M35" s="39"/>
      <c r="N35" s="38"/>
      <c r="O35" s="38"/>
      <c r="P35" s="38"/>
      <c r="Q35" s="40"/>
      <c r="R35" s="40"/>
      <c r="S35" s="38"/>
      <c r="T35" s="38"/>
      <c r="U35" s="38"/>
      <c r="V35" s="12"/>
      <c r="W35" s="22"/>
      <c r="X35" s="12"/>
      <c r="Y35" s="12"/>
      <c r="Z35" s="40"/>
      <c r="AA35" s="40"/>
      <c r="AB35" s="40"/>
      <c r="AC35" s="42"/>
      <c r="AD35" s="50"/>
      <c r="AE35" s="41"/>
      <c r="AF35" s="40"/>
      <c r="AG35" s="42"/>
      <c r="AH35" s="24"/>
      <c r="AI35" s="41"/>
      <c r="AJ35" s="40"/>
      <c r="AK35" s="40"/>
      <c r="AL35" s="40"/>
      <c r="AM35" s="40"/>
      <c r="AN35" s="40"/>
      <c r="AO35" s="22"/>
    </row>
    <row r="36" spans="1:41" ht="12.75" customHeight="1" x14ac:dyDescent="0.2">
      <c r="A36" s="9"/>
      <c r="B36" s="10"/>
      <c r="C36" s="12"/>
      <c r="D36" s="22"/>
      <c r="E36" s="10"/>
      <c r="F36" s="10"/>
      <c r="G36" s="10"/>
      <c r="H36" s="12"/>
      <c r="I36" s="20"/>
      <c r="J36" s="11"/>
      <c r="K36" s="11"/>
      <c r="L36" s="38"/>
      <c r="M36" s="39"/>
      <c r="N36" s="38"/>
      <c r="O36" s="38"/>
      <c r="P36" s="38"/>
      <c r="Q36" s="40"/>
      <c r="R36" s="40"/>
      <c r="S36" s="38"/>
      <c r="T36" s="38"/>
      <c r="U36" s="38"/>
      <c r="V36" s="12"/>
      <c r="W36" s="22"/>
      <c r="X36" s="12"/>
      <c r="Y36" s="12"/>
      <c r="Z36" s="40"/>
      <c r="AA36" s="40"/>
      <c r="AB36" s="40"/>
      <c r="AC36" s="42"/>
      <c r="AD36" s="50"/>
      <c r="AE36" s="41"/>
      <c r="AF36" s="40"/>
      <c r="AG36" s="42"/>
      <c r="AH36" s="24"/>
      <c r="AI36" s="41"/>
      <c r="AJ36" s="40"/>
      <c r="AK36" s="40"/>
      <c r="AL36" s="40"/>
      <c r="AM36" s="40"/>
      <c r="AN36" s="40"/>
      <c r="AO36" s="22"/>
    </row>
    <row r="37" spans="1:41" ht="12.75" customHeight="1" x14ac:dyDescent="0.2">
      <c r="A37" s="9"/>
      <c r="B37" s="10"/>
      <c r="C37" s="12"/>
      <c r="D37" s="22"/>
      <c r="E37" s="10"/>
      <c r="F37" s="10"/>
      <c r="G37" s="10"/>
      <c r="H37" s="12"/>
      <c r="I37" s="20"/>
      <c r="J37" s="11"/>
      <c r="K37" s="11"/>
      <c r="L37" s="38"/>
      <c r="M37" s="39"/>
      <c r="N37" s="38"/>
      <c r="O37" s="38"/>
      <c r="P37" s="38"/>
      <c r="Q37" s="40"/>
      <c r="R37" s="40"/>
      <c r="S37" s="38"/>
      <c r="T37" s="38"/>
      <c r="U37" s="38"/>
      <c r="V37" s="12"/>
      <c r="W37" s="22"/>
      <c r="X37" s="12"/>
      <c r="Y37" s="12"/>
      <c r="Z37" s="40"/>
      <c r="AA37" s="40"/>
      <c r="AB37" s="40"/>
      <c r="AC37" s="42"/>
      <c r="AD37" s="50"/>
      <c r="AE37" s="41"/>
      <c r="AF37" s="40"/>
      <c r="AG37" s="42"/>
      <c r="AH37" s="24"/>
      <c r="AI37" s="41"/>
      <c r="AJ37" s="40"/>
      <c r="AK37" s="40"/>
      <c r="AL37" s="40"/>
      <c r="AM37" s="40"/>
      <c r="AN37" s="40"/>
      <c r="AO37" s="22"/>
    </row>
    <row r="38" spans="1:41" ht="12.75" customHeight="1" x14ac:dyDescent="0.2">
      <c r="A38" s="9"/>
      <c r="B38" s="10"/>
      <c r="C38" s="12"/>
      <c r="D38" s="22"/>
      <c r="E38" s="10"/>
      <c r="F38" s="10"/>
      <c r="G38" s="10"/>
      <c r="H38" s="12"/>
      <c r="I38" s="20"/>
      <c r="J38" s="11"/>
      <c r="K38" s="11"/>
      <c r="L38" s="38"/>
      <c r="M38" s="39"/>
      <c r="N38" s="38"/>
      <c r="O38" s="38"/>
      <c r="P38" s="38"/>
      <c r="Q38" s="40"/>
      <c r="R38" s="40"/>
      <c r="S38" s="38"/>
      <c r="T38" s="38"/>
      <c r="U38" s="38"/>
      <c r="V38" s="12"/>
      <c r="W38" s="22"/>
      <c r="X38" s="12"/>
      <c r="Y38" s="12"/>
      <c r="Z38" s="40"/>
      <c r="AA38" s="40"/>
      <c r="AB38" s="40"/>
      <c r="AC38" s="42"/>
      <c r="AD38" s="50"/>
      <c r="AE38" s="41"/>
      <c r="AF38" s="40"/>
      <c r="AG38" s="42"/>
      <c r="AH38" s="24"/>
      <c r="AI38" s="41"/>
      <c r="AJ38" s="40"/>
      <c r="AK38" s="40"/>
      <c r="AL38" s="40"/>
      <c r="AM38" s="40"/>
      <c r="AN38" s="40"/>
      <c r="AO38" s="22"/>
    </row>
    <row r="39" spans="1:41" ht="12.75" customHeight="1" x14ac:dyDescent="0.2">
      <c r="A39" s="9"/>
      <c r="B39" s="10"/>
      <c r="C39" s="12"/>
      <c r="D39" s="22"/>
      <c r="E39" s="10"/>
      <c r="F39" s="10"/>
      <c r="G39" s="10"/>
      <c r="H39" s="12"/>
      <c r="I39" s="20"/>
      <c r="J39" s="11"/>
      <c r="K39" s="11"/>
      <c r="L39" s="38"/>
      <c r="M39" s="39"/>
      <c r="N39" s="38"/>
      <c r="O39" s="38"/>
      <c r="P39" s="38"/>
      <c r="Q39" s="40"/>
      <c r="R39" s="40"/>
      <c r="S39" s="38"/>
      <c r="T39" s="38"/>
      <c r="U39" s="38"/>
      <c r="V39" s="12"/>
      <c r="W39" s="22"/>
      <c r="X39" s="12"/>
      <c r="Y39" s="12"/>
      <c r="Z39" s="40"/>
      <c r="AA39" s="40"/>
      <c r="AB39" s="40"/>
      <c r="AC39" s="42"/>
      <c r="AD39" s="50"/>
      <c r="AE39" s="41"/>
      <c r="AF39" s="40"/>
      <c r="AG39" s="42"/>
      <c r="AH39" s="24"/>
      <c r="AI39" s="41"/>
      <c r="AJ39" s="40"/>
      <c r="AK39" s="40"/>
      <c r="AL39" s="40"/>
      <c r="AM39" s="40"/>
      <c r="AN39" s="40"/>
      <c r="AO39" s="22"/>
    </row>
    <row r="40" spans="1:41" ht="12.75" customHeight="1" x14ac:dyDescent="0.2">
      <c r="A40" s="9"/>
      <c r="B40" s="10"/>
      <c r="C40" s="12"/>
      <c r="D40" s="22"/>
      <c r="E40" s="10"/>
      <c r="F40" s="10"/>
      <c r="G40" s="10"/>
      <c r="H40" s="12"/>
      <c r="I40" s="20"/>
      <c r="J40" s="11"/>
      <c r="K40" s="11"/>
      <c r="L40" s="38"/>
      <c r="M40" s="39"/>
      <c r="N40" s="38"/>
      <c r="O40" s="38"/>
      <c r="P40" s="38"/>
      <c r="Q40" s="40"/>
      <c r="R40" s="40"/>
      <c r="S40" s="38"/>
      <c r="T40" s="38"/>
      <c r="U40" s="38"/>
      <c r="V40" s="12"/>
      <c r="W40" s="22"/>
      <c r="X40" s="12"/>
      <c r="Y40" s="12"/>
      <c r="Z40" s="40"/>
      <c r="AA40" s="40"/>
      <c r="AB40" s="40"/>
      <c r="AC40" s="42"/>
      <c r="AD40" s="50"/>
      <c r="AE40" s="41"/>
      <c r="AF40" s="40"/>
      <c r="AG40" s="42"/>
      <c r="AH40" s="24"/>
      <c r="AI40" s="41"/>
      <c r="AJ40" s="40"/>
      <c r="AK40" s="40"/>
      <c r="AL40" s="40"/>
      <c r="AM40" s="40"/>
      <c r="AN40" s="40"/>
      <c r="AO40" s="22"/>
    </row>
    <row r="41" spans="1:41" ht="12.75" customHeight="1" x14ac:dyDescent="0.2">
      <c r="A41" s="9"/>
      <c r="B41" s="10"/>
      <c r="C41" s="12"/>
      <c r="D41" s="22"/>
      <c r="E41" s="10"/>
      <c r="F41" s="10"/>
      <c r="G41" s="10"/>
      <c r="H41" s="12"/>
      <c r="I41" s="20"/>
      <c r="J41" s="11"/>
      <c r="K41" s="11"/>
      <c r="L41" s="38"/>
      <c r="M41" s="39"/>
      <c r="N41" s="38"/>
      <c r="O41" s="38"/>
      <c r="P41" s="38"/>
      <c r="Q41" s="40"/>
      <c r="R41" s="40"/>
      <c r="S41" s="38"/>
      <c r="T41" s="38"/>
      <c r="U41" s="38"/>
      <c r="V41" s="12"/>
      <c r="W41" s="22"/>
      <c r="X41" s="12"/>
      <c r="Y41" s="12"/>
      <c r="Z41" s="40"/>
      <c r="AA41" s="40"/>
      <c r="AB41" s="40"/>
      <c r="AC41" s="42"/>
      <c r="AD41" s="50"/>
      <c r="AE41" s="41"/>
      <c r="AF41" s="40"/>
      <c r="AG41" s="42"/>
      <c r="AH41" s="24"/>
      <c r="AI41" s="41"/>
      <c r="AJ41" s="40"/>
      <c r="AK41" s="40"/>
      <c r="AL41" s="40"/>
      <c r="AM41" s="40"/>
      <c r="AN41" s="40"/>
      <c r="AO41" s="22"/>
    </row>
    <row r="42" spans="1:41" ht="12.75" customHeight="1" x14ac:dyDescent="0.2">
      <c r="A42" s="9"/>
      <c r="B42" s="10"/>
      <c r="C42" s="12"/>
      <c r="D42" s="22"/>
      <c r="E42" s="10"/>
      <c r="F42" s="10"/>
      <c r="G42" s="10"/>
      <c r="H42" s="12"/>
      <c r="I42" s="20"/>
      <c r="J42" s="11"/>
      <c r="K42" s="11"/>
      <c r="L42" s="38"/>
      <c r="M42" s="39"/>
      <c r="N42" s="38"/>
      <c r="O42" s="38"/>
      <c r="P42" s="38"/>
      <c r="Q42" s="40"/>
      <c r="R42" s="40"/>
      <c r="S42" s="38"/>
      <c r="T42" s="38"/>
      <c r="U42" s="38"/>
      <c r="V42" s="12"/>
      <c r="W42" s="22"/>
      <c r="X42" s="12"/>
      <c r="Y42" s="12"/>
      <c r="Z42" s="40"/>
      <c r="AA42" s="40"/>
      <c r="AB42" s="40"/>
      <c r="AC42" s="42"/>
      <c r="AD42" s="50"/>
      <c r="AE42" s="41"/>
      <c r="AF42" s="40"/>
      <c r="AG42" s="42"/>
      <c r="AH42" s="24"/>
      <c r="AI42" s="41"/>
      <c r="AJ42" s="40"/>
      <c r="AK42" s="40"/>
      <c r="AL42" s="40"/>
      <c r="AM42" s="40"/>
      <c r="AN42" s="40"/>
      <c r="AO42" s="22"/>
    </row>
    <row r="43" spans="1:41" ht="12.75" customHeight="1" x14ac:dyDescent="0.2">
      <c r="A43" s="9"/>
      <c r="B43" s="10"/>
      <c r="C43" s="12"/>
      <c r="D43" s="22"/>
      <c r="E43" s="10"/>
      <c r="F43" s="10"/>
      <c r="G43" s="10"/>
      <c r="H43" s="12"/>
      <c r="I43" s="20"/>
      <c r="J43" s="11"/>
      <c r="K43" s="11"/>
      <c r="L43" s="38"/>
      <c r="M43" s="39"/>
      <c r="N43" s="38"/>
      <c r="O43" s="38"/>
      <c r="P43" s="38"/>
      <c r="Q43" s="40"/>
      <c r="R43" s="40"/>
      <c r="S43" s="38"/>
      <c r="T43" s="38"/>
      <c r="U43" s="38"/>
      <c r="V43" s="12"/>
      <c r="W43" s="22"/>
      <c r="X43" s="12"/>
      <c r="Y43" s="12"/>
      <c r="Z43" s="40"/>
      <c r="AA43" s="40"/>
      <c r="AB43" s="40"/>
      <c r="AC43" s="42"/>
      <c r="AD43" s="50"/>
      <c r="AE43" s="41"/>
      <c r="AF43" s="40"/>
      <c r="AG43" s="42"/>
      <c r="AH43" s="24"/>
      <c r="AI43" s="41"/>
      <c r="AJ43" s="40"/>
      <c r="AK43" s="40"/>
      <c r="AL43" s="40"/>
      <c r="AM43" s="40"/>
      <c r="AN43" s="40"/>
      <c r="AO43" s="22"/>
    </row>
    <row r="44" spans="1:41" ht="12.75" customHeight="1" x14ac:dyDescent="0.2">
      <c r="A44" s="9"/>
      <c r="B44" s="10"/>
      <c r="C44" s="12"/>
      <c r="D44" s="22"/>
      <c r="E44" s="10"/>
      <c r="F44" s="10"/>
      <c r="G44" s="10"/>
      <c r="H44" s="12"/>
      <c r="I44" s="20"/>
      <c r="J44" s="11"/>
      <c r="K44" s="11"/>
      <c r="L44" s="38"/>
      <c r="M44" s="39"/>
      <c r="N44" s="38"/>
      <c r="O44" s="38"/>
      <c r="P44" s="38"/>
      <c r="Q44" s="40"/>
      <c r="R44" s="40"/>
      <c r="S44" s="38"/>
      <c r="T44" s="38"/>
      <c r="U44" s="38"/>
      <c r="V44" s="12"/>
      <c r="W44" s="22"/>
      <c r="X44" s="12"/>
      <c r="Y44" s="12"/>
      <c r="Z44" s="40"/>
      <c r="AA44" s="40"/>
      <c r="AB44" s="40"/>
      <c r="AC44" s="42"/>
      <c r="AD44" s="50"/>
      <c r="AE44" s="41"/>
      <c r="AF44" s="40"/>
      <c r="AG44" s="42"/>
      <c r="AH44" s="24"/>
      <c r="AI44" s="41"/>
      <c r="AJ44" s="40"/>
      <c r="AK44" s="40"/>
      <c r="AL44" s="40"/>
      <c r="AM44" s="40"/>
      <c r="AN44" s="40"/>
      <c r="AO44" s="22"/>
    </row>
    <row r="45" spans="1:41" ht="12.75" customHeight="1" x14ac:dyDescent="0.2">
      <c r="A45" s="9"/>
      <c r="B45" s="10"/>
      <c r="C45" s="12"/>
      <c r="D45" s="22"/>
      <c r="E45" s="10"/>
      <c r="F45" s="10"/>
      <c r="G45" s="10"/>
      <c r="H45" s="12"/>
      <c r="I45" s="20"/>
      <c r="J45" s="11"/>
      <c r="K45" s="11"/>
      <c r="L45" s="38"/>
      <c r="M45" s="39"/>
      <c r="N45" s="38"/>
      <c r="O45" s="38"/>
      <c r="P45" s="38"/>
      <c r="Q45" s="40"/>
      <c r="R45" s="40"/>
      <c r="S45" s="38"/>
      <c r="T45" s="38"/>
      <c r="U45" s="38"/>
      <c r="V45" s="12"/>
      <c r="W45" s="22"/>
      <c r="X45" s="12"/>
      <c r="Y45" s="12"/>
      <c r="Z45" s="40"/>
      <c r="AA45" s="40"/>
      <c r="AB45" s="40"/>
      <c r="AC45" s="42"/>
      <c r="AD45" s="50"/>
      <c r="AE45" s="41"/>
      <c r="AF45" s="40"/>
      <c r="AG45" s="42"/>
      <c r="AH45" s="24"/>
      <c r="AI45" s="41"/>
      <c r="AJ45" s="40"/>
      <c r="AK45" s="40"/>
      <c r="AL45" s="40"/>
      <c r="AM45" s="40"/>
      <c r="AN45" s="40"/>
      <c r="AO45" s="22"/>
    </row>
    <row r="46" spans="1:41" ht="12.75" customHeight="1" x14ac:dyDescent="0.2">
      <c r="A46" s="9"/>
      <c r="B46" s="10"/>
      <c r="C46" s="12"/>
      <c r="D46" s="22"/>
      <c r="E46" s="10"/>
      <c r="F46" s="10"/>
      <c r="G46" s="10"/>
      <c r="H46" s="12"/>
      <c r="I46" s="20"/>
      <c r="J46" s="11"/>
      <c r="K46" s="11"/>
      <c r="L46" s="38"/>
      <c r="M46" s="39"/>
      <c r="N46" s="38"/>
      <c r="O46" s="38"/>
      <c r="P46" s="38"/>
      <c r="Q46" s="40"/>
      <c r="R46" s="40"/>
      <c r="S46" s="38"/>
      <c r="T46" s="38"/>
      <c r="U46" s="38"/>
      <c r="V46" s="12"/>
      <c r="W46" s="22"/>
      <c r="X46" s="12"/>
      <c r="Y46" s="12"/>
      <c r="Z46" s="40"/>
      <c r="AA46" s="40"/>
      <c r="AB46" s="40"/>
      <c r="AC46" s="42"/>
      <c r="AD46" s="50"/>
      <c r="AE46" s="41"/>
      <c r="AF46" s="40"/>
      <c r="AG46" s="42"/>
      <c r="AH46" s="24"/>
      <c r="AI46" s="41"/>
      <c r="AJ46" s="40"/>
      <c r="AK46" s="40"/>
      <c r="AL46" s="40"/>
      <c r="AM46" s="40"/>
      <c r="AN46" s="40"/>
      <c r="AO46" s="22"/>
    </row>
    <row r="47" spans="1:41" ht="12.75" customHeight="1" x14ac:dyDescent="0.2">
      <c r="A47" s="9"/>
      <c r="B47" s="10"/>
      <c r="C47" s="12"/>
      <c r="D47" s="22"/>
      <c r="E47" s="10"/>
      <c r="F47" s="10"/>
      <c r="G47" s="10"/>
      <c r="H47" s="12"/>
      <c r="I47" s="20"/>
      <c r="J47" s="11"/>
      <c r="K47" s="11"/>
      <c r="L47" s="38"/>
      <c r="M47" s="39"/>
      <c r="N47" s="38"/>
      <c r="O47" s="38"/>
      <c r="P47" s="38"/>
      <c r="Q47" s="40"/>
      <c r="R47" s="40"/>
      <c r="S47" s="38"/>
      <c r="T47" s="38"/>
      <c r="U47" s="38"/>
      <c r="V47" s="12"/>
      <c r="W47" s="22"/>
      <c r="X47" s="12"/>
      <c r="Y47" s="12"/>
      <c r="Z47" s="40"/>
      <c r="AA47" s="40"/>
      <c r="AB47" s="40"/>
      <c r="AC47" s="42"/>
      <c r="AD47" s="50"/>
      <c r="AE47" s="41"/>
      <c r="AF47" s="40"/>
      <c r="AG47" s="42"/>
      <c r="AH47" s="24"/>
      <c r="AI47" s="41"/>
      <c r="AJ47" s="40"/>
      <c r="AK47" s="40"/>
      <c r="AL47" s="40"/>
      <c r="AM47" s="40"/>
      <c r="AN47" s="40"/>
      <c r="AO47" s="22"/>
    </row>
    <row r="48" spans="1:41" ht="12.75" customHeight="1" x14ac:dyDescent="0.2">
      <c r="A48" s="9"/>
      <c r="B48" s="10"/>
      <c r="C48" s="12"/>
      <c r="D48" s="22"/>
      <c r="E48" s="10"/>
      <c r="F48" s="10"/>
      <c r="G48" s="10"/>
      <c r="H48" s="12"/>
      <c r="I48" s="20"/>
      <c r="J48" s="11"/>
      <c r="K48" s="11"/>
      <c r="L48" s="38"/>
      <c r="M48" s="39"/>
      <c r="N48" s="38"/>
      <c r="O48" s="38"/>
      <c r="P48" s="38"/>
      <c r="Q48" s="40"/>
      <c r="R48" s="40"/>
      <c r="S48" s="38"/>
      <c r="T48" s="38"/>
      <c r="U48" s="38"/>
      <c r="V48" s="12"/>
      <c r="W48" s="22"/>
      <c r="X48" s="12"/>
      <c r="Y48" s="12"/>
      <c r="Z48" s="40"/>
      <c r="AA48" s="40"/>
      <c r="AB48" s="40"/>
      <c r="AC48" s="42"/>
      <c r="AD48" s="50"/>
      <c r="AE48" s="41"/>
      <c r="AF48" s="40"/>
      <c r="AG48" s="42"/>
      <c r="AH48" s="24"/>
      <c r="AI48" s="41"/>
      <c r="AJ48" s="40"/>
      <c r="AK48" s="40"/>
      <c r="AL48" s="40"/>
      <c r="AM48" s="40"/>
      <c r="AN48" s="40"/>
      <c r="AO48" s="22"/>
    </row>
    <row r="49" spans="1:41" ht="12.75" customHeight="1" x14ac:dyDescent="0.2">
      <c r="A49" s="9"/>
      <c r="B49" s="10"/>
      <c r="C49" s="12"/>
      <c r="D49" s="22"/>
      <c r="E49" s="10"/>
      <c r="F49" s="10"/>
      <c r="G49" s="10"/>
      <c r="H49" s="12"/>
      <c r="I49" s="20"/>
      <c r="J49" s="11"/>
      <c r="K49" s="11"/>
      <c r="L49" s="38"/>
      <c r="M49" s="39"/>
      <c r="N49" s="38"/>
      <c r="O49" s="38"/>
      <c r="P49" s="38"/>
      <c r="Q49" s="40"/>
      <c r="R49" s="40"/>
      <c r="S49" s="38"/>
      <c r="T49" s="38"/>
      <c r="U49" s="38"/>
      <c r="V49" s="12"/>
      <c r="W49" s="22"/>
      <c r="X49" s="12"/>
      <c r="Y49" s="12"/>
      <c r="Z49" s="40"/>
      <c r="AA49" s="40"/>
      <c r="AB49" s="40"/>
      <c r="AC49" s="42"/>
      <c r="AD49" s="50"/>
      <c r="AE49" s="41"/>
      <c r="AF49" s="40"/>
      <c r="AG49" s="42"/>
      <c r="AH49" s="24"/>
      <c r="AI49" s="41"/>
      <c r="AJ49" s="40"/>
      <c r="AK49" s="40"/>
      <c r="AL49" s="40"/>
      <c r="AM49" s="40"/>
      <c r="AN49" s="40"/>
      <c r="AO49" s="22"/>
    </row>
    <row r="50" spans="1:41" ht="12.75" customHeight="1" x14ac:dyDescent="0.2">
      <c r="A50" s="9"/>
      <c r="B50" s="10"/>
      <c r="C50" s="12"/>
      <c r="D50" s="22"/>
      <c r="E50" s="10"/>
      <c r="F50" s="10"/>
      <c r="G50" s="10"/>
      <c r="H50" s="12"/>
      <c r="I50" s="20"/>
      <c r="J50" s="11"/>
      <c r="K50" s="11"/>
      <c r="L50" s="38"/>
      <c r="M50" s="39"/>
      <c r="N50" s="38"/>
      <c r="O50" s="38"/>
      <c r="P50" s="38"/>
      <c r="Q50" s="40"/>
      <c r="R50" s="40"/>
      <c r="S50" s="38"/>
      <c r="T50" s="38"/>
      <c r="U50" s="38"/>
      <c r="V50" s="12"/>
      <c r="W50" s="22"/>
      <c r="X50" s="12"/>
      <c r="Y50" s="12"/>
      <c r="Z50" s="40"/>
      <c r="AA50" s="40"/>
      <c r="AB50" s="40"/>
      <c r="AC50" s="42"/>
      <c r="AD50" s="50"/>
      <c r="AE50" s="41"/>
      <c r="AF50" s="40"/>
      <c r="AG50" s="42"/>
      <c r="AH50" s="24"/>
      <c r="AI50" s="41"/>
      <c r="AJ50" s="40"/>
      <c r="AK50" s="40"/>
      <c r="AL50" s="40"/>
      <c r="AM50" s="40"/>
      <c r="AN50" s="40"/>
      <c r="AO50" s="22"/>
    </row>
    <row r="51" spans="1:41" ht="12.75" customHeight="1" x14ac:dyDescent="0.2">
      <c r="A51" s="9"/>
      <c r="B51" s="10"/>
      <c r="C51" s="12"/>
      <c r="D51" s="22"/>
      <c r="E51" s="10"/>
      <c r="F51" s="10"/>
      <c r="G51" s="10"/>
      <c r="H51" s="12"/>
      <c r="I51" s="20"/>
      <c r="J51" s="11"/>
      <c r="K51" s="11"/>
      <c r="L51" s="38"/>
      <c r="M51" s="39"/>
      <c r="N51" s="38"/>
      <c r="O51" s="38"/>
      <c r="P51" s="38"/>
      <c r="Q51" s="40"/>
      <c r="R51" s="40"/>
      <c r="S51" s="38"/>
      <c r="T51" s="38"/>
      <c r="U51" s="38"/>
      <c r="V51" s="12"/>
      <c r="W51" s="22"/>
      <c r="X51" s="12"/>
      <c r="Y51" s="12"/>
      <c r="Z51" s="40"/>
      <c r="AA51" s="40"/>
      <c r="AB51" s="40"/>
      <c r="AC51" s="42"/>
      <c r="AD51" s="50"/>
      <c r="AE51" s="41"/>
      <c r="AF51" s="40"/>
      <c r="AG51" s="42"/>
      <c r="AH51" s="24"/>
      <c r="AI51" s="41"/>
      <c r="AJ51" s="40"/>
      <c r="AK51" s="40"/>
      <c r="AL51" s="40"/>
      <c r="AM51" s="40"/>
      <c r="AN51" s="40"/>
      <c r="AO51" s="22"/>
    </row>
    <row r="52" spans="1:41" ht="12.75" customHeight="1" x14ac:dyDescent="0.2">
      <c r="A52" s="9"/>
      <c r="B52" s="10"/>
      <c r="C52" s="12"/>
      <c r="D52" s="22"/>
      <c r="E52" s="10"/>
      <c r="F52" s="10"/>
      <c r="G52" s="10"/>
      <c r="H52" s="12"/>
      <c r="I52" s="20"/>
      <c r="J52" s="11"/>
      <c r="K52" s="11"/>
      <c r="L52" s="38"/>
      <c r="M52" s="39"/>
      <c r="N52" s="38"/>
      <c r="O52" s="38"/>
      <c r="P52" s="38"/>
      <c r="Q52" s="40"/>
      <c r="R52" s="40"/>
      <c r="S52" s="38"/>
      <c r="T52" s="38"/>
      <c r="U52" s="38"/>
      <c r="V52" s="12"/>
      <c r="W52" s="22"/>
      <c r="X52" s="12"/>
      <c r="Y52" s="12"/>
      <c r="Z52" s="40"/>
      <c r="AA52" s="40"/>
      <c r="AB52" s="40"/>
      <c r="AC52" s="42"/>
      <c r="AD52" s="50"/>
      <c r="AE52" s="41"/>
      <c r="AF52" s="40"/>
      <c r="AG52" s="42"/>
      <c r="AH52" s="24"/>
      <c r="AI52" s="41"/>
      <c r="AJ52" s="40"/>
      <c r="AK52" s="40"/>
      <c r="AL52" s="40"/>
      <c r="AM52" s="40"/>
      <c r="AN52" s="40"/>
      <c r="AO52" s="22"/>
    </row>
    <row r="53" spans="1:41" ht="12.75" customHeight="1" x14ac:dyDescent="0.2">
      <c r="A53" s="9"/>
      <c r="B53" s="10"/>
      <c r="C53" s="12"/>
      <c r="D53" s="22"/>
      <c r="E53" s="10"/>
      <c r="F53" s="10"/>
      <c r="G53" s="10"/>
      <c r="H53" s="12"/>
      <c r="I53" s="20"/>
      <c r="J53" s="11"/>
      <c r="K53" s="11"/>
      <c r="L53" s="38"/>
      <c r="M53" s="39"/>
      <c r="N53" s="38"/>
      <c r="O53" s="38"/>
      <c r="P53" s="38"/>
      <c r="Q53" s="40"/>
      <c r="R53" s="40"/>
      <c r="S53" s="38"/>
      <c r="T53" s="38"/>
      <c r="U53" s="38"/>
      <c r="V53" s="12"/>
      <c r="W53" s="22"/>
      <c r="X53" s="12"/>
      <c r="Y53" s="12"/>
      <c r="Z53" s="40"/>
      <c r="AA53" s="40"/>
      <c r="AB53" s="40"/>
      <c r="AC53" s="42"/>
      <c r="AD53" s="50"/>
      <c r="AE53" s="41"/>
      <c r="AF53" s="40"/>
      <c r="AG53" s="42"/>
      <c r="AH53" s="24"/>
      <c r="AI53" s="41"/>
      <c r="AJ53" s="40"/>
      <c r="AK53" s="40"/>
      <c r="AL53" s="40"/>
      <c r="AM53" s="40"/>
      <c r="AN53" s="40"/>
      <c r="AO53" s="22"/>
    </row>
    <row r="54" spans="1:41" ht="12.75" customHeight="1" x14ac:dyDescent="0.2">
      <c r="A54" s="9"/>
      <c r="B54" s="10"/>
      <c r="C54" s="12"/>
      <c r="D54" s="22"/>
      <c r="E54" s="10"/>
      <c r="F54" s="10"/>
      <c r="G54" s="10"/>
      <c r="H54" s="12"/>
      <c r="I54" s="20"/>
      <c r="J54" s="11"/>
      <c r="K54" s="11"/>
      <c r="L54" s="38"/>
      <c r="M54" s="39"/>
      <c r="N54" s="38"/>
      <c r="O54" s="38"/>
      <c r="P54" s="38"/>
      <c r="Q54" s="40"/>
      <c r="R54" s="40"/>
      <c r="S54" s="38"/>
      <c r="T54" s="38"/>
      <c r="U54" s="38"/>
      <c r="V54" s="12"/>
      <c r="W54" s="22"/>
      <c r="X54" s="12"/>
      <c r="Y54" s="12"/>
      <c r="Z54" s="40"/>
      <c r="AA54" s="40"/>
      <c r="AB54" s="40"/>
      <c r="AC54" s="42"/>
      <c r="AD54" s="50"/>
      <c r="AE54" s="41"/>
      <c r="AF54" s="40"/>
      <c r="AG54" s="42"/>
      <c r="AH54" s="24"/>
      <c r="AI54" s="41"/>
      <c r="AJ54" s="40"/>
      <c r="AK54" s="40"/>
      <c r="AL54" s="40"/>
      <c r="AM54" s="40"/>
      <c r="AN54" s="40"/>
      <c r="AO54" s="22"/>
    </row>
    <row r="55" spans="1:41" ht="12.75" customHeight="1" x14ac:dyDescent="0.2">
      <c r="A55" s="9"/>
      <c r="B55" s="10"/>
      <c r="C55" s="12"/>
      <c r="D55" s="22"/>
      <c r="E55" s="10"/>
      <c r="F55" s="10"/>
      <c r="G55" s="10"/>
      <c r="H55" s="12"/>
      <c r="I55" s="20"/>
      <c r="J55" s="11"/>
      <c r="K55" s="11"/>
      <c r="L55" s="38"/>
      <c r="M55" s="39"/>
      <c r="N55" s="38"/>
      <c r="O55" s="38"/>
      <c r="P55" s="38"/>
      <c r="Q55" s="40"/>
      <c r="R55" s="40"/>
      <c r="S55" s="38"/>
      <c r="T55" s="38"/>
      <c r="U55" s="38"/>
      <c r="V55" s="12"/>
      <c r="W55" s="22"/>
      <c r="X55" s="12"/>
      <c r="Y55" s="12"/>
      <c r="Z55" s="40"/>
      <c r="AA55" s="40"/>
      <c r="AB55" s="40"/>
      <c r="AC55" s="42"/>
      <c r="AD55" s="50"/>
      <c r="AE55" s="41"/>
      <c r="AF55" s="40"/>
      <c r="AG55" s="42"/>
      <c r="AH55" s="24"/>
      <c r="AI55" s="41"/>
      <c r="AJ55" s="40"/>
      <c r="AK55" s="40"/>
      <c r="AL55" s="40"/>
      <c r="AM55" s="40"/>
      <c r="AN55" s="40"/>
      <c r="AO55" s="22"/>
    </row>
    <row r="56" spans="1:41" ht="12.75" customHeight="1" x14ac:dyDescent="0.2">
      <c r="A56" s="9"/>
      <c r="B56" s="10"/>
      <c r="C56" s="12"/>
      <c r="D56" s="22"/>
      <c r="E56" s="10"/>
      <c r="F56" s="10"/>
      <c r="G56" s="10"/>
      <c r="H56" s="12"/>
      <c r="I56" s="20"/>
      <c r="J56" s="11"/>
      <c r="K56" s="11"/>
      <c r="L56" s="38"/>
      <c r="M56" s="39"/>
      <c r="N56" s="38"/>
      <c r="O56" s="38"/>
      <c r="P56" s="38"/>
      <c r="Q56" s="40"/>
      <c r="R56" s="40"/>
      <c r="S56" s="38"/>
      <c r="T56" s="38"/>
      <c r="U56" s="38"/>
      <c r="V56" s="12"/>
      <c r="W56" s="22"/>
      <c r="X56" s="12"/>
      <c r="Y56" s="12"/>
      <c r="Z56" s="40"/>
      <c r="AA56" s="40"/>
      <c r="AB56" s="40"/>
      <c r="AC56" s="42"/>
      <c r="AD56" s="50"/>
      <c r="AE56" s="41"/>
      <c r="AF56" s="40"/>
      <c r="AG56" s="42"/>
      <c r="AH56" s="24"/>
      <c r="AI56" s="41"/>
      <c r="AJ56" s="40"/>
      <c r="AK56" s="40"/>
      <c r="AL56" s="40"/>
      <c r="AM56" s="40"/>
      <c r="AN56" s="40"/>
      <c r="AO56" s="22"/>
    </row>
    <row r="57" spans="1:41" ht="12.75" customHeight="1" x14ac:dyDescent="0.2">
      <c r="A57" s="9"/>
      <c r="B57" s="10"/>
      <c r="C57" s="12"/>
      <c r="D57" s="22"/>
      <c r="E57" s="10"/>
      <c r="F57" s="10"/>
      <c r="G57" s="10"/>
      <c r="H57" s="12"/>
      <c r="I57" s="20"/>
      <c r="J57" s="11"/>
      <c r="K57" s="11"/>
      <c r="L57" s="38"/>
      <c r="M57" s="39"/>
      <c r="N57" s="38"/>
      <c r="O57" s="38"/>
      <c r="P57" s="38"/>
      <c r="Q57" s="40"/>
      <c r="R57" s="40"/>
      <c r="S57" s="38"/>
      <c r="T57" s="38"/>
      <c r="U57" s="38"/>
      <c r="V57" s="12"/>
      <c r="W57" s="22"/>
      <c r="X57" s="12"/>
      <c r="Y57" s="12"/>
      <c r="Z57" s="40"/>
      <c r="AA57" s="40"/>
      <c r="AB57" s="40"/>
      <c r="AC57" s="42"/>
      <c r="AD57" s="50"/>
      <c r="AE57" s="41"/>
      <c r="AF57" s="40"/>
      <c r="AG57" s="42"/>
      <c r="AH57" s="24"/>
      <c r="AI57" s="41"/>
      <c r="AJ57" s="40"/>
      <c r="AK57" s="40"/>
      <c r="AL57" s="40"/>
      <c r="AM57" s="40"/>
      <c r="AN57" s="40"/>
      <c r="AO57" s="22"/>
    </row>
    <row r="58" spans="1:41" ht="12.75" customHeight="1" x14ac:dyDescent="0.2">
      <c r="A58" s="9"/>
      <c r="B58" s="10"/>
      <c r="C58" s="12"/>
      <c r="D58" s="22"/>
      <c r="E58" s="10"/>
      <c r="F58" s="10"/>
      <c r="G58" s="10"/>
      <c r="H58" s="12"/>
      <c r="I58" s="20"/>
      <c r="J58" s="11"/>
      <c r="K58" s="11"/>
      <c r="L58" s="38"/>
      <c r="M58" s="39"/>
      <c r="N58" s="38"/>
      <c r="O58" s="38"/>
      <c r="P58" s="38"/>
      <c r="Q58" s="40"/>
      <c r="R58" s="40"/>
      <c r="S58" s="38"/>
      <c r="T58" s="38"/>
      <c r="U58" s="38"/>
      <c r="V58" s="12"/>
      <c r="W58" s="22"/>
      <c r="X58" s="12"/>
      <c r="Y58" s="12"/>
      <c r="Z58" s="40"/>
      <c r="AA58" s="40"/>
      <c r="AB58" s="40"/>
      <c r="AC58" s="42"/>
      <c r="AD58" s="50"/>
      <c r="AE58" s="41"/>
      <c r="AF58" s="40"/>
      <c r="AG58" s="42"/>
      <c r="AH58" s="24"/>
      <c r="AI58" s="41"/>
      <c r="AJ58" s="40"/>
      <c r="AK58" s="40"/>
      <c r="AL58" s="40"/>
      <c r="AM58" s="40"/>
      <c r="AN58" s="40"/>
      <c r="AO58" s="22"/>
    </row>
    <row r="59" spans="1:41" ht="12.75" customHeight="1" x14ac:dyDescent="0.2">
      <c r="A59" s="9"/>
      <c r="B59" s="10"/>
      <c r="C59" s="12"/>
      <c r="D59" s="22"/>
      <c r="E59" s="10"/>
      <c r="F59" s="10"/>
      <c r="G59" s="10"/>
      <c r="H59" s="12"/>
      <c r="I59" s="20"/>
      <c r="J59" s="11"/>
      <c r="K59" s="11"/>
      <c r="L59" s="38"/>
      <c r="M59" s="39"/>
      <c r="N59" s="38"/>
      <c r="O59" s="38"/>
      <c r="P59" s="38"/>
      <c r="Q59" s="40"/>
      <c r="R59" s="40"/>
      <c r="S59" s="38"/>
      <c r="T59" s="38"/>
      <c r="U59" s="38"/>
      <c r="V59" s="12"/>
      <c r="W59" s="22"/>
      <c r="X59" s="12"/>
      <c r="Y59" s="12"/>
      <c r="Z59" s="40"/>
      <c r="AA59" s="40"/>
      <c r="AB59" s="40"/>
      <c r="AC59" s="42"/>
      <c r="AD59" s="50"/>
      <c r="AE59" s="41"/>
      <c r="AF59" s="40"/>
      <c r="AG59" s="42"/>
      <c r="AH59" s="24"/>
      <c r="AI59" s="41"/>
      <c r="AJ59" s="40"/>
      <c r="AK59" s="40"/>
      <c r="AL59" s="40"/>
      <c r="AM59" s="40"/>
      <c r="AN59" s="40"/>
      <c r="AO59" s="22"/>
    </row>
    <row r="60" spans="1:41" ht="12.75" customHeight="1" x14ac:dyDescent="0.2">
      <c r="A60" s="9"/>
      <c r="B60" s="10"/>
      <c r="C60" s="12"/>
      <c r="D60" s="22"/>
      <c r="E60" s="10"/>
      <c r="F60" s="10"/>
      <c r="G60" s="10"/>
      <c r="H60" s="12"/>
      <c r="I60" s="20"/>
      <c r="J60" s="11"/>
      <c r="K60" s="11"/>
      <c r="L60" s="38"/>
      <c r="M60" s="39"/>
      <c r="N60" s="38"/>
      <c r="O60" s="38"/>
      <c r="P60" s="38"/>
      <c r="Q60" s="40"/>
      <c r="R60" s="40"/>
      <c r="S60" s="38"/>
      <c r="T60" s="38"/>
      <c r="U60" s="38"/>
      <c r="V60" s="12"/>
      <c r="W60" s="22"/>
      <c r="X60" s="12"/>
      <c r="Y60" s="12"/>
      <c r="Z60" s="40"/>
      <c r="AA60" s="40"/>
      <c r="AB60" s="40"/>
      <c r="AC60" s="42"/>
      <c r="AD60" s="50"/>
      <c r="AE60" s="41"/>
      <c r="AF60" s="40"/>
      <c r="AG60" s="42"/>
      <c r="AH60" s="24"/>
      <c r="AI60" s="41"/>
      <c r="AJ60" s="40"/>
      <c r="AK60" s="40"/>
      <c r="AL60" s="40"/>
      <c r="AM60" s="40"/>
      <c r="AN60" s="40"/>
      <c r="AO60" s="22"/>
    </row>
    <row r="61" spans="1:41" ht="12.75" customHeight="1" x14ac:dyDescent="0.2">
      <c r="A61" s="9"/>
      <c r="B61" s="10"/>
      <c r="C61" s="12"/>
      <c r="D61" s="22"/>
      <c r="E61" s="10"/>
      <c r="F61" s="10"/>
      <c r="G61" s="10"/>
      <c r="H61" s="12"/>
      <c r="I61" s="20"/>
      <c r="J61" s="11"/>
      <c r="K61" s="11"/>
      <c r="L61" s="38"/>
      <c r="M61" s="39"/>
      <c r="N61" s="38"/>
      <c r="O61" s="38"/>
      <c r="P61" s="38"/>
      <c r="Q61" s="40"/>
      <c r="R61" s="40"/>
      <c r="S61" s="38"/>
      <c r="T61" s="38"/>
      <c r="U61" s="38"/>
      <c r="V61" s="12"/>
      <c r="W61" s="22"/>
      <c r="X61" s="12"/>
      <c r="Y61" s="12"/>
      <c r="Z61" s="40"/>
      <c r="AA61" s="40"/>
      <c r="AB61" s="40"/>
      <c r="AC61" s="42"/>
      <c r="AD61" s="50"/>
      <c r="AE61" s="41"/>
      <c r="AF61" s="40"/>
      <c r="AG61" s="42"/>
      <c r="AH61" s="24"/>
      <c r="AI61" s="41"/>
      <c r="AJ61" s="40"/>
      <c r="AK61" s="40"/>
      <c r="AL61" s="40"/>
      <c r="AM61" s="40"/>
      <c r="AN61" s="40"/>
      <c r="AO61" s="22"/>
    </row>
    <row r="62" spans="1:41" ht="12.75" customHeight="1" x14ac:dyDescent="0.2">
      <c r="A62" s="9"/>
      <c r="B62" s="10"/>
      <c r="C62" s="12"/>
      <c r="D62" s="22"/>
      <c r="E62" s="10"/>
      <c r="F62" s="10"/>
      <c r="G62" s="10"/>
      <c r="H62" s="12"/>
      <c r="I62" s="20"/>
      <c r="J62" s="11"/>
      <c r="K62" s="11"/>
      <c r="L62" s="38"/>
      <c r="M62" s="39"/>
      <c r="N62" s="38"/>
      <c r="O62" s="38"/>
      <c r="P62" s="38"/>
      <c r="Q62" s="40"/>
      <c r="R62" s="40"/>
      <c r="S62" s="38"/>
      <c r="T62" s="38"/>
      <c r="U62" s="38"/>
      <c r="V62" s="12"/>
      <c r="W62" s="22"/>
      <c r="X62" s="12"/>
      <c r="Y62" s="12"/>
      <c r="Z62" s="40"/>
      <c r="AA62" s="40"/>
      <c r="AB62" s="40"/>
      <c r="AC62" s="42"/>
      <c r="AD62" s="50"/>
      <c r="AE62" s="41"/>
      <c r="AF62" s="40"/>
      <c r="AG62" s="42"/>
      <c r="AH62" s="24"/>
      <c r="AI62" s="41"/>
      <c r="AJ62" s="40"/>
      <c r="AK62" s="40"/>
      <c r="AL62" s="40"/>
      <c r="AM62" s="40"/>
      <c r="AN62" s="40"/>
      <c r="AO62" s="22"/>
    </row>
    <row r="63" spans="1:41" ht="12.75" customHeight="1" x14ac:dyDescent="0.2">
      <c r="A63" s="9"/>
      <c r="B63" s="10"/>
      <c r="C63" s="12"/>
      <c r="D63" s="22"/>
      <c r="E63" s="10"/>
      <c r="F63" s="10"/>
      <c r="G63" s="10"/>
      <c r="H63" s="12"/>
      <c r="I63" s="20"/>
      <c r="J63" s="11"/>
      <c r="K63" s="11"/>
      <c r="L63" s="38"/>
      <c r="M63" s="39"/>
      <c r="N63" s="38"/>
      <c r="O63" s="38"/>
      <c r="P63" s="38"/>
      <c r="Q63" s="40"/>
      <c r="R63" s="40"/>
      <c r="S63" s="38"/>
      <c r="T63" s="38"/>
      <c r="U63" s="38"/>
      <c r="V63" s="12"/>
      <c r="W63" s="22"/>
      <c r="X63" s="12"/>
      <c r="Y63" s="12"/>
      <c r="Z63" s="40"/>
      <c r="AA63" s="40"/>
      <c r="AB63" s="40"/>
      <c r="AC63" s="42"/>
      <c r="AD63" s="50"/>
      <c r="AE63" s="41"/>
      <c r="AF63" s="40"/>
      <c r="AG63" s="42"/>
      <c r="AH63" s="24"/>
      <c r="AI63" s="41"/>
      <c r="AJ63" s="40"/>
      <c r="AK63" s="40"/>
      <c r="AL63" s="40"/>
      <c r="AM63" s="40"/>
      <c r="AN63" s="40"/>
      <c r="AO63" s="22"/>
    </row>
    <row r="64" spans="1:41" ht="12.75" customHeight="1" x14ac:dyDescent="0.2">
      <c r="A64" s="9"/>
      <c r="B64" s="10"/>
      <c r="C64" s="12"/>
      <c r="D64" s="22"/>
      <c r="E64" s="10"/>
      <c r="F64" s="10"/>
      <c r="G64" s="10"/>
      <c r="H64" s="12"/>
      <c r="I64" s="20"/>
      <c r="J64" s="11"/>
      <c r="K64" s="11"/>
      <c r="L64" s="38"/>
      <c r="M64" s="39"/>
      <c r="N64" s="38"/>
      <c r="O64" s="38"/>
      <c r="P64" s="38"/>
      <c r="Q64" s="40"/>
      <c r="R64" s="40"/>
      <c r="S64" s="38"/>
      <c r="T64" s="38"/>
      <c r="U64" s="38"/>
      <c r="V64" s="12"/>
      <c r="W64" s="22"/>
      <c r="X64" s="12"/>
      <c r="Y64" s="12"/>
      <c r="Z64" s="40"/>
      <c r="AA64" s="40"/>
      <c r="AB64" s="40"/>
      <c r="AC64" s="42"/>
      <c r="AD64" s="50"/>
      <c r="AE64" s="41"/>
      <c r="AF64" s="40"/>
      <c r="AG64" s="42"/>
      <c r="AH64" s="24"/>
      <c r="AI64" s="41"/>
      <c r="AJ64" s="40"/>
      <c r="AK64" s="40"/>
      <c r="AL64" s="40"/>
      <c r="AM64" s="40"/>
      <c r="AN64" s="40"/>
      <c r="AO64" s="22"/>
    </row>
    <row r="65" spans="1:41" ht="12.75" customHeight="1" x14ac:dyDescent="0.2">
      <c r="A65" s="9"/>
      <c r="B65" s="10"/>
      <c r="C65" s="12"/>
      <c r="D65" s="22"/>
      <c r="E65" s="10"/>
      <c r="F65" s="10"/>
      <c r="G65" s="10"/>
      <c r="H65" s="12"/>
      <c r="I65" s="20"/>
      <c r="J65" s="11"/>
      <c r="K65" s="11"/>
      <c r="L65" s="38"/>
      <c r="M65" s="39"/>
      <c r="N65" s="38"/>
      <c r="O65" s="38"/>
      <c r="P65" s="38"/>
      <c r="Q65" s="40"/>
      <c r="R65" s="40"/>
      <c r="S65" s="38"/>
      <c r="T65" s="38"/>
      <c r="U65" s="38"/>
      <c r="V65" s="12"/>
      <c r="W65" s="22"/>
      <c r="X65" s="12"/>
      <c r="Y65" s="12"/>
      <c r="Z65" s="40"/>
      <c r="AA65" s="40"/>
      <c r="AB65" s="40"/>
      <c r="AC65" s="42"/>
      <c r="AD65" s="50"/>
      <c r="AE65" s="41"/>
      <c r="AF65" s="40"/>
      <c r="AG65" s="42"/>
      <c r="AH65" s="24"/>
      <c r="AI65" s="41"/>
      <c r="AJ65" s="40"/>
      <c r="AK65" s="40"/>
      <c r="AL65" s="40"/>
      <c r="AM65" s="40"/>
      <c r="AN65" s="40"/>
      <c r="AO65" s="22"/>
    </row>
    <row r="66" spans="1:41" ht="12.75" customHeight="1" x14ac:dyDescent="0.2">
      <c r="A66" s="9"/>
      <c r="B66" s="10"/>
      <c r="C66" s="12"/>
      <c r="D66" s="22"/>
      <c r="E66" s="10"/>
      <c r="F66" s="10"/>
      <c r="G66" s="10"/>
      <c r="H66" s="12"/>
      <c r="I66" s="20"/>
      <c r="J66" s="11"/>
      <c r="K66" s="11"/>
      <c r="L66" s="38"/>
      <c r="M66" s="39"/>
      <c r="N66" s="38"/>
      <c r="O66" s="38"/>
      <c r="P66" s="38"/>
      <c r="Q66" s="40"/>
      <c r="R66" s="40"/>
      <c r="S66" s="38"/>
      <c r="T66" s="38"/>
      <c r="U66" s="38"/>
      <c r="V66" s="12"/>
      <c r="W66" s="22"/>
      <c r="X66" s="12"/>
      <c r="Y66" s="12"/>
      <c r="Z66" s="40"/>
      <c r="AA66" s="40"/>
      <c r="AB66" s="40"/>
      <c r="AC66" s="42"/>
      <c r="AD66" s="50"/>
      <c r="AE66" s="41"/>
      <c r="AF66" s="40"/>
      <c r="AG66" s="42"/>
      <c r="AH66" s="24"/>
      <c r="AI66" s="41"/>
      <c r="AJ66" s="40"/>
      <c r="AK66" s="40"/>
      <c r="AL66" s="40"/>
      <c r="AM66" s="40"/>
      <c r="AN66" s="40"/>
      <c r="AO66" s="22"/>
    </row>
    <row r="67" spans="1:41" ht="12.75" customHeight="1" x14ac:dyDescent="0.2">
      <c r="A67" s="9"/>
      <c r="B67" s="10"/>
      <c r="C67" s="12"/>
      <c r="D67" s="22"/>
      <c r="E67" s="10"/>
      <c r="F67" s="10"/>
      <c r="G67" s="10"/>
      <c r="H67" s="12"/>
      <c r="I67" s="20"/>
      <c r="J67" s="11"/>
      <c r="K67" s="11"/>
      <c r="L67" s="38"/>
      <c r="M67" s="39"/>
      <c r="N67" s="38"/>
      <c r="O67" s="38"/>
      <c r="P67" s="38"/>
      <c r="Q67" s="40"/>
      <c r="R67" s="40"/>
      <c r="S67" s="38"/>
      <c r="T67" s="38"/>
      <c r="U67" s="38"/>
      <c r="V67" s="12"/>
      <c r="W67" s="22"/>
      <c r="X67" s="12"/>
      <c r="Y67" s="12"/>
      <c r="Z67" s="40"/>
      <c r="AA67" s="40"/>
      <c r="AB67" s="40"/>
      <c r="AC67" s="42"/>
      <c r="AD67" s="50"/>
      <c r="AE67" s="41"/>
      <c r="AF67" s="40"/>
      <c r="AG67" s="42"/>
      <c r="AH67" s="24"/>
      <c r="AI67" s="41"/>
      <c r="AJ67" s="40"/>
      <c r="AK67" s="40"/>
      <c r="AL67" s="40"/>
      <c r="AM67" s="40"/>
      <c r="AN67" s="40"/>
      <c r="AO67" s="22"/>
    </row>
    <row r="68" spans="1:41" ht="12.75" customHeight="1" x14ac:dyDescent="0.2">
      <c r="A68" s="9"/>
      <c r="B68" s="10"/>
      <c r="C68" s="12"/>
      <c r="D68" s="22"/>
      <c r="E68" s="10"/>
      <c r="F68" s="10"/>
      <c r="G68" s="10"/>
      <c r="H68" s="12"/>
      <c r="I68" s="20"/>
      <c r="J68" s="11"/>
      <c r="K68" s="11"/>
      <c r="L68" s="38"/>
      <c r="M68" s="39"/>
      <c r="N68" s="38"/>
      <c r="O68" s="38"/>
      <c r="P68" s="38"/>
      <c r="Q68" s="40"/>
      <c r="R68" s="40"/>
      <c r="S68" s="38"/>
      <c r="T68" s="38"/>
      <c r="U68" s="38"/>
      <c r="V68" s="12"/>
      <c r="W68" s="22"/>
      <c r="X68" s="12"/>
      <c r="Y68" s="12"/>
      <c r="Z68" s="40"/>
      <c r="AA68" s="40"/>
      <c r="AB68" s="40"/>
      <c r="AC68" s="42"/>
      <c r="AD68" s="50"/>
      <c r="AE68" s="41"/>
      <c r="AF68" s="40"/>
      <c r="AG68" s="42"/>
      <c r="AH68" s="24"/>
      <c r="AI68" s="41"/>
      <c r="AJ68" s="40"/>
      <c r="AK68" s="40"/>
      <c r="AL68" s="40"/>
      <c r="AM68" s="40"/>
      <c r="AN68" s="40"/>
      <c r="AO68" s="22"/>
    </row>
    <row r="69" spans="1:41" ht="12.75" customHeight="1" x14ac:dyDescent="0.2">
      <c r="A69" s="9"/>
      <c r="B69" s="10"/>
      <c r="C69" s="12"/>
      <c r="D69" s="22"/>
      <c r="E69" s="10"/>
      <c r="F69" s="10"/>
      <c r="G69" s="10"/>
      <c r="H69" s="12"/>
      <c r="I69" s="20"/>
      <c r="J69" s="11"/>
      <c r="K69" s="11"/>
      <c r="L69" s="38"/>
      <c r="M69" s="39"/>
      <c r="N69" s="38"/>
      <c r="O69" s="38"/>
      <c r="P69" s="38"/>
      <c r="Q69" s="40"/>
      <c r="R69" s="40"/>
      <c r="S69" s="38"/>
      <c r="T69" s="38"/>
      <c r="U69" s="38"/>
      <c r="V69" s="12"/>
      <c r="W69" s="22"/>
      <c r="X69" s="12"/>
      <c r="Y69" s="12"/>
      <c r="Z69" s="40"/>
      <c r="AA69" s="40"/>
      <c r="AB69" s="40"/>
      <c r="AC69" s="42"/>
      <c r="AD69" s="50"/>
      <c r="AE69" s="41"/>
      <c r="AF69" s="40"/>
      <c r="AG69" s="42"/>
      <c r="AH69" s="24"/>
      <c r="AI69" s="41"/>
      <c r="AJ69" s="40"/>
      <c r="AK69" s="40"/>
      <c r="AL69" s="40"/>
      <c r="AM69" s="40"/>
      <c r="AN69" s="40"/>
      <c r="AO69" s="22"/>
    </row>
    <row r="70" spans="1:41" ht="12.75" customHeight="1" x14ac:dyDescent="0.2">
      <c r="A70" s="9"/>
      <c r="B70" s="10"/>
      <c r="C70" s="12"/>
      <c r="D70" s="22"/>
      <c r="E70" s="10"/>
      <c r="F70" s="10"/>
      <c r="G70" s="10"/>
      <c r="H70" s="12"/>
      <c r="I70" s="20"/>
      <c r="J70" s="11"/>
      <c r="K70" s="11"/>
      <c r="L70" s="38"/>
      <c r="M70" s="39"/>
      <c r="N70" s="38"/>
      <c r="O70" s="38"/>
      <c r="P70" s="38"/>
      <c r="Q70" s="40"/>
      <c r="R70" s="40"/>
      <c r="S70" s="38"/>
      <c r="T70" s="38"/>
      <c r="U70" s="38"/>
      <c r="V70" s="12"/>
      <c r="W70" s="22"/>
      <c r="X70" s="12"/>
      <c r="Y70" s="12"/>
      <c r="Z70" s="40"/>
      <c r="AA70" s="40"/>
      <c r="AB70" s="40"/>
      <c r="AC70" s="42"/>
      <c r="AD70" s="50"/>
      <c r="AE70" s="41"/>
      <c r="AF70" s="40"/>
      <c r="AG70" s="42"/>
      <c r="AH70" s="24"/>
      <c r="AI70" s="41"/>
      <c r="AJ70" s="40"/>
      <c r="AK70" s="40"/>
      <c r="AL70" s="40"/>
      <c r="AM70" s="40"/>
      <c r="AN70" s="40"/>
      <c r="AO70" s="22"/>
    </row>
    <row r="71" spans="1:41" ht="12.75" customHeight="1" x14ac:dyDescent="0.2">
      <c r="A71" s="9"/>
      <c r="B71" s="10"/>
      <c r="C71" s="12"/>
      <c r="D71" s="22"/>
      <c r="E71" s="10"/>
      <c r="F71" s="10"/>
      <c r="G71" s="10"/>
      <c r="H71" s="12"/>
      <c r="I71" s="20"/>
      <c r="J71" s="11"/>
      <c r="K71" s="11"/>
      <c r="L71" s="38"/>
      <c r="M71" s="39"/>
      <c r="N71" s="38"/>
      <c r="O71" s="38"/>
      <c r="P71" s="38"/>
      <c r="Q71" s="40"/>
      <c r="R71" s="40"/>
      <c r="S71" s="38"/>
      <c r="T71" s="38"/>
      <c r="U71" s="38"/>
      <c r="V71" s="12"/>
      <c r="W71" s="22"/>
      <c r="X71" s="12"/>
      <c r="Y71" s="12"/>
      <c r="Z71" s="40"/>
      <c r="AA71" s="40"/>
      <c r="AB71" s="40"/>
      <c r="AC71" s="42"/>
      <c r="AD71" s="50"/>
      <c r="AE71" s="41"/>
      <c r="AF71" s="40"/>
      <c r="AG71" s="42"/>
      <c r="AH71" s="24"/>
      <c r="AI71" s="41"/>
      <c r="AJ71" s="40"/>
      <c r="AK71" s="40"/>
      <c r="AL71" s="40"/>
      <c r="AM71" s="40"/>
      <c r="AN71" s="40"/>
      <c r="AO71" s="22"/>
    </row>
    <row r="72" spans="1:41" ht="12.75" customHeight="1" x14ac:dyDescent="0.2">
      <c r="A72" s="9"/>
      <c r="B72" s="10"/>
      <c r="C72" s="12"/>
      <c r="D72" s="22"/>
      <c r="E72" s="10"/>
      <c r="F72" s="10"/>
      <c r="G72" s="10"/>
      <c r="H72" s="12"/>
      <c r="I72" s="20"/>
      <c r="J72" s="11"/>
      <c r="K72" s="11"/>
      <c r="L72" s="38"/>
      <c r="M72" s="39"/>
      <c r="N72" s="38"/>
      <c r="O72" s="38"/>
      <c r="P72" s="38"/>
      <c r="Q72" s="40"/>
      <c r="R72" s="40"/>
      <c r="S72" s="38"/>
      <c r="T72" s="38"/>
      <c r="U72" s="38"/>
      <c r="V72" s="12"/>
      <c r="W72" s="22"/>
      <c r="X72" s="12"/>
      <c r="Y72" s="12"/>
      <c r="Z72" s="40"/>
      <c r="AA72" s="40"/>
      <c r="AB72" s="40"/>
      <c r="AC72" s="42"/>
      <c r="AD72" s="50"/>
      <c r="AE72" s="41"/>
      <c r="AF72" s="40"/>
      <c r="AG72" s="42"/>
      <c r="AH72" s="24"/>
      <c r="AI72" s="41"/>
      <c r="AJ72" s="40"/>
      <c r="AK72" s="40"/>
      <c r="AL72" s="40"/>
      <c r="AM72" s="40"/>
      <c r="AN72" s="40"/>
      <c r="AO72" s="22"/>
    </row>
    <row r="73" spans="1:41" ht="12.75" customHeight="1" x14ac:dyDescent="0.2">
      <c r="A73" s="9"/>
      <c r="B73" s="10"/>
      <c r="C73" s="12"/>
      <c r="D73" s="22"/>
      <c r="E73" s="10"/>
      <c r="F73" s="10"/>
      <c r="G73" s="10"/>
      <c r="H73" s="12"/>
      <c r="I73" s="20"/>
      <c r="J73" s="11"/>
      <c r="K73" s="11"/>
      <c r="L73" s="38"/>
      <c r="M73" s="39"/>
      <c r="N73" s="38"/>
      <c r="O73" s="38"/>
      <c r="P73" s="38"/>
      <c r="Q73" s="40"/>
      <c r="R73" s="40"/>
      <c r="S73" s="38"/>
      <c r="T73" s="38"/>
      <c r="U73" s="38"/>
      <c r="V73" s="12"/>
      <c r="W73" s="22"/>
      <c r="X73" s="12"/>
      <c r="Y73" s="12"/>
      <c r="Z73" s="40"/>
      <c r="AA73" s="40"/>
      <c r="AB73" s="40"/>
      <c r="AC73" s="42"/>
      <c r="AD73" s="50"/>
      <c r="AE73" s="41"/>
      <c r="AF73" s="40"/>
      <c r="AG73" s="42"/>
      <c r="AH73" s="24"/>
      <c r="AI73" s="41"/>
      <c r="AJ73" s="40"/>
      <c r="AK73" s="40"/>
      <c r="AL73" s="40"/>
      <c r="AM73" s="40"/>
      <c r="AN73" s="40"/>
      <c r="AO73" s="22"/>
    </row>
    <row r="74" spans="1:41" ht="12.75" customHeight="1" x14ac:dyDescent="0.2">
      <c r="A74" s="9"/>
      <c r="B74" s="10"/>
      <c r="C74" s="12"/>
      <c r="D74" s="22"/>
      <c r="E74" s="10"/>
      <c r="F74" s="10"/>
      <c r="G74" s="10"/>
      <c r="H74" s="12"/>
      <c r="I74" s="20"/>
      <c r="J74" s="11"/>
      <c r="K74" s="11"/>
      <c r="L74" s="38"/>
      <c r="M74" s="39"/>
      <c r="N74" s="38"/>
      <c r="O74" s="38"/>
      <c r="P74" s="38"/>
      <c r="Q74" s="40"/>
      <c r="R74" s="40"/>
      <c r="S74" s="38"/>
      <c r="T74" s="38"/>
      <c r="U74" s="38"/>
      <c r="V74" s="12"/>
      <c r="W74" s="22"/>
      <c r="X74" s="12"/>
      <c r="Y74" s="12"/>
      <c r="Z74" s="40"/>
      <c r="AA74" s="40"/>
      <c r="AB74" s="40"/>
      <c r="AC74" s="42"/>
      <c r="AD74" s="50"/>
      <c r="AE74" s="41"/>
      <c r="AF74" s="40"/>
      <c r="AG74" s="42"/>
      <c r="AH74" s="24"/>
      <c r="AI74" s="41"/>
      <c r="AJ74" s="40"/>
      <c r="AK74" s="40"/>
      <c r="AL74" s="40"/>
      <c r="AM74" s="40"/>
      <c r="AN74" s="40"/>
      <c r="AO74" s="22"/>
    </row>
    <row r="75" spans="1:41" ht="12.75" customHeight="1" x14ac:dyDescent="0.2">
      <c r="A75" s="9"/>
      <c r="B75" s="10"/>
      <c r="C75" s="12"/>
      <c r="D75" s="22"/>
      <c r="E75" s="10"/>
      <c r="F75" s="10"/>
      <c r="G75" s="10"/>
      <c r="H75" s="12"/>
      <c r="I75" s="20"/>
      <c r="J75" s="11"/>
      <c r="K75" s="11"/>
      <c r="L75" s="38"/>
      <c r="M75" s="39"/>
      <c r="N75" s="38"/>
      <c r="O75" s="38"/>
      <c r="P75" s="38"/>
      <c r="Q75" s="40"/>
      <c r="R75" s="40"/>
      <c r="S75" s="38"/>
      <c r="T75" s="38"/>
      <c r="U75" s="38"/>
      <c r="V75" s="12"/>
      <c r="W75" s="22"/>
      <c r="X75" s="12"/>
      <c r="Y75" s="12"/>
      <c r="Z75" s="40"/>
      <c r="AA75" s="40"/>
      <c r="AB75" s="40"/>
      <c r="AC75" s="42"/>
      <c r="AD75" s="50"/>
      <c r="AE75" s="41"/>
      <c r="AF75" s="40"/>
      <c r="AG75" s="42"/>
      <c r="AH75" s="24"/>
      <c r="AI75" s="41"/>
      <c r="AJ75" s="40"/>
      <c r="AK75" s="40"/>
      <c r="AL75" s="40"/>
      <c r="AM75" s="40"/>
      <c r="AN75" s="40"/>
      <c r="AO75" s="22"/>
    </row>
    <row r="76" spans="1:41" ht="12.75" customHeight="1" x14ac:dyDescent="0.2">
      <c r="A76" s="9"/>
      <c r="B76" s="10"/>
      <c r="C76" s="12"/>
      <c r="D76" s="22"/>
      <c r="E76" s="10"/>
      <c r="F76" s="10"/>
      <c r="G76" s="10"/>
      <c r="H76" s="12"/>
      <c r="I76" s="20"/>
      <c r="J76" s="11"/>
      <c r="K76" s="11"/>
      <c r="L76" s="38"/>
      <c r="M76" s="39"/>
      <c r="N76" s="38"/>
      <c r="O76" s="38"/>
      <c r="P76" s="38"/>
      <c r="Q76" s="40"/>
      <c r="R76" s="40"/>
      <c r="S76" s="38"/>
      <c r="T76" s="38"/>
      <c r="U76" s="38"/>
      <c r="V76" s="12"/>
      <c r="W76" s="22"/>
      <c r="X76" s="12"/>
      <c r="Y76" s="12"/>
      <c r="Z76" s="40"/>
      <c r="AA76" s="40"/>
      <c r="AB76" s="40"/>
      <c r="AC76" s="42"/>
      <c r="AD76" s="50"/>
      <c r="AE76" s="41"/>
      <c r="AF76" s="40"/>
      <c r="AG76" s="42"/>
      <c r="AH76" s="24"/>
      <c r="AI76" s="41"/>
      <c r="AJ76" s="40"/>
      <c r="AK76" s="40"/>
      <c r="AL76" s="40"/>
      <c r="AM76" s="40"/>
      <c r="AN76" s="40"/>
      <c r="AO76" s="22"/>
    </row>
    <row r="77" spans="1:41" ht="12.75" customHeight="1" x14ac:dyDescent="0.2">
      <c r="A77" s="9"/>
      <c r="B77" s="10"/>
      <c r="C77" s="12"/>
      <c r="D77" s="22"/>
      <c r="E77" s="10"/>
      <c r="F77" s="10"/>
      <c r="G77" s="10"/>
      <c r="H77" s="12"/>
      <c r="I77" s="20"/>
      <c r="J77" s="11"/>
      <c r="K77" s="11"/>
      <c r="L77" s="38"/>
      <c r="M77" s="39"/>
      <c r="N77" s="38"/>
      <c r="O77" s="38"/>
      <c r="P77" s="38"/>
      <c r="Q77" s="40"/>
      <c r="R77" s="40"/>
      <c r="S77" s="38"/>
      <c r="T77" s="38"/>
      <c r="U77" s="38"/>
      <c r="V77" s="12"/>
      <c r="W77" s="22"/>
      <c r="X77" s="12"/>
      <c r="Y77" s="12"/>
      <c r="Z77" s="40"/>
      <c r="AA77" s="40"/>
      <c r="AB77" s="40"/>
      <c r="AC77" s="42"/>
      <c r="AD77" s="50"/>
      <c r="AE77" s="41"/>
      <c r="AF77" s="40"/>
      <c r="AG77" s="42"/>
      <c r="AH77" s="24"/>
      <c r="AI77" s="41"/>
      <c r="AJ77" s="40"/>
      <c r="AK77" s="40"/>
      <c r="AL77" s="40"/>
      <c r="AM77" s="40"/>
      <c r="AN77" s="40"/>
      <c r="AO77" s="22"/>
    </row>
    <row r="78" spans="1:41" ht="12.75" customHeight="1" x14ac:dyDescent="0.2">
      <c r="A78" s="9"/>
      <c r="B78" s="10"/>
      <c r="C78" s="12"/>
      <c r="D78" s="22"/>
      <c r="E78" s="10"/>
      <c r="F78" s="10"/>
      <c r="G78" s="10"/>
      <c r="H78" s="12"/>
      <c r="I78" s="20"/>
      <c r="J78" s="11"/>
      <c r="K78" s="11"/>
      <c r="L78" s="38"/>
      <c r="M78" s="39"/>
      <c r="N78" s="38"/>
      <c r="O78" s="38"/>
      <c r="P78" s="38"/>
      <c r="Q78" s="40"/>
      <c r="R78" s="40"/>
      <c r="S78" s="38"/>
      <c r="T78" s="38"/>
      <c r="U78" s="38"/>
      <c r="V78" s="12"/>
      <c r="W78" s="22"/>
      <c r="X78" s="12"/>
      <c r="Y78" s="12"/>
      <c r="Z78" s="40"/>
      <c r="AA78" s="40"/>
      <c r="AB78" s="40"/>
      <c r="AC78" s="42"/>
      <c r="AD78" s="50"/>
      <c r="AE78" s="41"/>
      <c r="AF78" s="40"/>
      <c r="AG78" s="42"/>
      <c r="AH78" s="24"/>
      <c r="AI78" s="41"/>
      <c r="AJ78" s="40"/>
      <c r="AK78" s="40"/>
      <c r="AL78" s="40"/>
      <c r="AM78" s="40"/>
      <c r="AN78" s="40"/>
      <c r="AO78" s="22"/>
    </row>
    <row r="79" spans="1:41" ht="12.75" customHeight="1" x14ac:dyDescent="0.2">
      <c r="A79" s="9"/>
      <c r="B79" s="10"/>
      <c r="C79" s="12"/>
      <c r="D79" s="22"/>
      <c r="E79" s="10"/>
      <c r="F79" s="10"/>
      <c r="G79" s="10"/>
      <c r="H79" s="12"/>
      <c r="I79" s="20"/>
      <c r="J79" s="11"/>
      <c r="K79" s="11"/>
      <c r="L79" s="38"/>
      <c r="M79" s="39"/>
      <c r="N79" s="38"/>
      <c r="O79" s="38"/>
      <c r="P79" s="38"/>
      <c r="Q79" s="40"/>
      <c r="R79" s="40"/>
      <c r="S79" s="38"/>
      <c r="T79" s="38"/>
      <c r="U79" s="38"/>
      <c r="V79" s="12"/>
      <c r="W79" s="22"/>
      <c r="X79" s="12"/>
      <c r="Y79" s="12"/>
      <c r="Z79" s="40"/>
      <c r="AA79" s="40"/>
      <c r="AB79" s="40"/>
      <c r="AC79" s="42"/>
      <c r="AD79" s="50"/>
      <c r="AE79" s="41"/>
      <c r="AF79" s="40"/>
      <c r="AG79" s="42"/>
      <c r="AH79" s="24"/>
      <c r="AI79" s="41"/>
      <c r="AJ79" s="40"/>
      <c r="AK79" s="40"/>
      <c r="AL79" s="40"/>
      <c r="AM79" s="40"/>
      <c r="AN79" s="40"/>
      <c r="AO79" s="22"/>
    </row>
    <row r="80" spans="1:41" ht="12.75" customHeight="1" x14ac:dyDescent="0.2">
      <c r="A80" s="9"/>
      <c r="B80" s="10"/>
      <c r="C80" s="12"/>
      <c r="D80" s="22"/>
      <c r="E80" s="10"/>
      <c r="F80" s="10"/>
      <c r="G80" s="10"/>
      <c r="H80" s="12"/>
      <c r="I80" s="20"/>
      <c r="J80" s="11"/>
      <c r="K80" s="11"/>
      <c r="L80" s="38"/>
      <c r="M80" s="39"/>
      <c r="N80" s="38"/>
      <c r="O80" s="38"/>
      <c r="P80" s="38"/>
      <c r="Q80" s="40"/>
      <c r="R80" s="40"/>
      <c r="S80" s="38"/>
      <c r="T80" s="38"/>
      <c r="U80" s="38"/>
      <c r="V80" s="12"/>
      <c r="W80" s="22"/>
      <c r="X80" s="12"/>
      <c r="Y80" s="12"/>
      <c r="Z80" s="40"/>
      <c r="AA80" s="40"/>
      <c r="AB80" s="40"/>
      <c r="AC80" s="42"/>
      <c r="AD80" s="50"/>
      <c r="AE80" s="41"/>
      <c r="AF80" s="40"/>
      <c r="AG80" s="42"/>
      <c r="AH80" s="24"/>
      <c r="AI80" s="41"/>
      <c r="AJ80" s="40"/>
      <c r="AK80" s="40"/>
      <c r="AL80" s="40"/>
      <c r="AM80" s="40"/>
      <c r="AN80" s="40"/>
      <c r="AO80" s="22"/>
    </row>
    <row r="81" spans="1:41" ht="12.75" customHeight="1" x14ac:dyDescent="0.2">
      <c r="A81" s="9"/>
      <c r="B81" s="10"/>
      <c r="C81" s="12"/>
      <c r="D81" s="22"/>
      <c r="E81" s="10"/>
      <c r="F81" s="10"/>
      <c r="G81" s="10"/>
      <c r="H81" s="12"/>
      <c r="I81" s="20"/>
      <c r="J81" s="11"/>
      <c r="K81" s="11"/>
      <c r="L81" s="38"/>
      <c r="M81" s="39"/>
      <c r="N81" s="38"/>
      <c r="O81" s="38"/>
      <c r="P81" s="38"/>
      <c r="Q81" s="40"/>
      <c r="R81" s="40"/>
      <c r="S81" s="38"/>
      <c r="T81" s="38"/>
      <c r="U81" s="38"/>
      <c r="V81" s="12"/>
      <c r="W81" s="22"/>
      <c r="X81" s="12"/>
      <c r="Y81" s="12"/>
      <c r="Z81" s="40"/>
      <c r="AA81" s="40"/>
      <c r="AB81" s="40"/>
      <c r="AC81" s="42"/>
      <c r="AD81" s="50"/>
      <c r="AE81" s="41"/>
      <c r="AF81" s="40"/>
      <c r="AG81" s="42"/>
      <c r="AH81" s="24"/>
      <c r="AI81" s="41"/>
      <c r="AJ81" s="40"/>
      <c r="AK81" s="40"/>
      <c r="AL81" s="40"/>
      <c r="AM81" s="40"/>
      <c r="AN81" s="40"/>
      <c r="AO81" s="22"/>
    </row>
    <row r="82" spans="1:41" ht="12.75" customHeight="1" x14ac:dyDescent="0.2">
      <c r="A82" s="9"/>
      <c r="B82" s="10"/>
      <c r="C82" s="12"/>
      <c r="D82" s="22"/>
      <c r="E82" s="10"/>
      <c r="F82" s="10"/>
      <c r="G82" s="10"/>
      <c r="H82" s="12"/>
      <c r="I82" s="20"/>
      <c r="J82" s="11"/>
      <c r="K82" s="11"/>
      <c r="L82" s="38"/>
      <c r="M82" s="39"/>
      <c r="N82" s="38"/>
      <c r="O82" s="38"/>
      <c r="P82" s="38"/>
      <c r="Q82" s="40"/>
      <c r="R82" s="40"/>
      <c r="S82" s="38"/>
      <c r="T82" s="38"/>
      <c r="U82" s="38"/>
      <c r="V82" s="12"/>
      <c r="W82" s="22"/>
      <c r="X82" s="12"/>
      <c r="Y82" s="12"/>
      <c r="Z82" s="40"/>
      <c r="AA82" s="40"/>
      <c r="AB82" s="40"/>
      <c r="AC82" s="42"/>
      <c r="AD82" s="50"/>
      <c r="AE82" s="41"/>
      <c r="AF82" s="40"/>
      <c r="AG82" s="42"/>
      <c r="AH82" s="24"/>
      <c r="AI82" s="41"/>
      <c r="AJ82" s="40"/>
      <c r="AK82" s="40"/>
      <c r="AL82" s="40"/>
      <c r="AM82" s="40"/>
      <c r="AN82" s="40"/>
      <c r="AO82" s="22"/>
    </row>
    <row r="83" spans="1:41" ht="12.75" customHeight="1" x14ac:dyDescent="0.2">
      <c r="A83" s="9"/>
      <c r="B83" s="10"/>
      <c r="C83" s="12"/>
      <c r="D83" s="22"/>
      <c r="E83" s="10"/>
      <c r="F83" s="10"/>
      <c r="G83" s="10"/>
      <c r="H83" s="12"/>
      <c r="I83" s="20"/>
      <c r="J83" s="11"/>
      <c r="K83" s="11"/>
      <c r="L83" s="38"/>
      <c r="M83" s="39"/>
      <c r="N83" s="38"/>
      <c r="O83" s="38"/>
      <c r="P83" s="38"/>
      <c r="Q83" s="40"/>
      <c r="R83" s="40"/>
      <c r="S83" s="38"/>
      <c r="T83" s="38"/>
      <c r="U83" s="38"/>
      <c r="V83" s="12"/>
      <c r="W83" s="22"/>
      <c r="X83" s="12"/>
      <c r="Y83" s="12"/>
      <c r="Z83" s="40"/>
      <c r="AA83" s="40"/>
      <c r="AB83" s="40"/>
      <c r="AC83" s="42"/>
      <c r="AD83" s="50"/>
      <c r="AE83" s="41"/>
      <c r="AF83" s="40"/>
      <c r="AG83" s="42"/>
      <c r="AH83" s="24"/>
      <c r="AI83" s="41"/>
      <c r="AJ83" s="40"/>
      <c r="AK83" s="40"/>
      <c r="AL83" s="40"/>
      <c r="AM83" s="40"/>
      <c r="AN83" s="40"/>
      <c r="AO83" s="22"/>
    </row>
    <row r="84" spans="1:41" ht="12.75" customHeight="1" x14ac:dyDescent="0.2">
      <c r="A84" s="9"/>
      <c r="B84" s="10"/>
      <c r="C84" s="12"/>
      <c r="D84" s="22"/>
      <c r="E84" s="10"/>
      <c r="F84" s="10"/>
      <c r="G84" s="10"/>
      <c r="H84" s="12"/>
      <c r="I84" s="20"/>
      <c r="J84" s="11"/>
      <c r="K84" s="11"/>
      <c r="L84" s="38"/>
      <c r="M84" s="39"/>
      <c r="N84" s="38"/>
      <c r="O84" s="38"/>
      <c r="P84" s="38"/>
      <c r="Q84" s="40"/>
      <c r="R84" s="40"/>
      <c r="S84" s="38"/>
      <c r="T84" s="38"/>
      <c r="U84" s="38"/>
      <c r="V84" s="12"/>
      <c r="W84" s="22"/>
      <c r="X84" s="12"/>
      <c r="Y84" s="12"/>
      <c r="Z84" s="40"/>
      <c r="AA84" s="40"/>
      <c r="AB84" s="40"/>
      <c r="AC84" s="42"/>
      <c r="AD84" s="50"/>
      <c r="AE84" s="41"/>
      <c r="AF84" s="40"/>
      <c r="AG84" s="42"/>
      <c r="AH84" s="24"/>
      <c r="AI84" s="41"/>
      <c r="AJ84" s="40"/>
      <c r="AK84" s="40"/>
      <c r="AL84" s="40"/>
      <c r="AM84" s="40"/>
      <c r="AN84" s="40"/>
      <c r="AO84" s="22"/>
    </row>
    <row r="85" spans="1:41" ht="12.75" customHeight="1" x14ac:dyDescent="0.2">
      <c r="A85" s="9"/>
      <c r="B85" s="10"/>
      <c r="C85" s="12"/>
      <c r="D85" s="22"/>
      <c r="E85" s="10"/>
      <c r="F85" s="10"/>
      <c r="G85" s="10"/>
      <c r="H85" s="12"/>
      <c r="I85" s="20"/>
      <c r="J85" s="11"/>
      <c r="K85" s="11"/>
      <c r="L85" s="38"/>
      <c r="M85" s="39"/>
      <c r="N85" s="38"/>
      <c r="O85" s="38"/>
      <c r="P85" s="38"/>
      <c r="Q85" s="40"/>
      <c r="R85" s="40"/>
      <c r="S85" s="38"/>
      <c r="T85" s="38"/>
      <c r="U85" s="38"/>
      <c r="V85" s="12"/>
      <c r="W85" s="22"/>
      <c r="X85" s="12"/>
      <c r="Y85" s="12"/>
      <c r="Z85" s="40"/>
      <c r="AA85" s="40"/>
      <c r="AB85" s="40"/>
      <c r="AC85" s="42"/>
      <c r="AD85" s="50"/>
      <c r="AE85" s="41"/>
      <c r="AF85" s="40"/>
      <c r="AG85" s="42"/>
      <c r="AH85" s="24"/>
      <c r="AI85" s="41"/>
      <c r="AJ85" s="40"/>
      <c r="AK85" s="40"/>
      <c r="AL85" s="40"/>
      <c r="AM85" s="40"/>
      <c r="AN85" s="40"/>
      <c r="AO85" s="22"/>
    </row>
    <row r="86" spans="1:41" ht="12.75" customHeight="1" x14ac:dyDescent="0.2">
      <c r="A86" s="9"/>
      <c r="B86" s="10"/>
      <c r="C86" s="12"/>
      <c r="D86" s="22"/>
      <c r="E86" s="10"/>
      <c r="F86" s="10"/>
      <c r="G86" s="10"/>
      <c r="H86" s="12"/>
      <c r="I86" s="20"/>
      <c r="J86" s="11"/>
      <c r="K86" s="11"/>
      <c r="L86" s="38"/>
      <c r="M86" s="39"/>
      <c r="N86" s="38"/>
      <c r="O86" s="38"/>
      <c r="P86" s="38"/>
      <c r="Q86" s="40"/>
      <c r="R86" s="40"/>
      <c r="S86" s="38"/>
      <c r="T86" s="38"/>
      <c r="U86" s="38"/>
      <c r="V86" s="12"/>
      <c r="W86" s="22"/>
      <c r="X86" s="12"/>
      <c r="Y86" s="12"/>
      <c r="Z86" s="40"/>
      <c r="AA86" s="40"/>
      <c r="AB86" s="40"/>
      <c r="AC86" s="42"/>
      <c r="AD86" s="50"/>
      <c r="AE86" s="41"/>
      <c r="AF86" s="40"/>
      <c r="AG86" s="42"/>
      <c r="AH86" s="24"/>
      <c r="AI86" s="41"/>
      <c r="AJ86" s="40"/>
      <c r="AK86" s="40"/>
      <c r="AL86" s="40"/>
      <c r="AM86" s="40"/>
      <c r="AN86" s="40"/>
      <c r="AO86" s="22"/>
    </row>
    <row r="87" spans="1:41" ht="12.75" customHeight="1" x14ac:dyDescent="0.2">
      <c r="A87" s="9"/>
      <c r="B87" s="10"/>
      <c r="C87" s="12"/>
      <c r="D87" s="22"/>
      <c r="E87" s="10"/>
      <c r="F87" s="10"/>
      <c r="G87" s="10"/>
      <c r="H87" s="12"/>
      <c r="I87" s="20"/>
      <c r="J87" s="11"/>
      <c r="K87" s="11"/>
      <c r="L87" s="38"/>
      <c r="M87" s="39"/>
      <c r="N87" s="38"/>
      <c r="O87" s="38"/>
      <c r="P87" s="38"/>
      <c r="Q87" s="40"/>
      <c r="R87" s="40"/>
      <c r="S87" s="38"/>
      <c r="T87" s="38"/>
      <c r="U87" s="38"/>
      <c r="V87" s="12"/>
      <c r="W87" s="22"/>
      <c r="X87" s="12"/>
      <c r="Y87" s="12"/>
      <c r="Z87" s="40"/>
      <c r="AA87" s="40"/>
      <c r="AB87" s="40"/>
      <c r="AC87" s="42"/>
      <c r="AD87" s="50"/>
      <c r="AE87" s="41"/>
      <c r="AF87" s="40"/>
      <c r="AG87" s="42"/>
      <c r="AH87" s="24"/>
      <c r="AI87" s="41"/>
      <c r="AJ87" s="40"/>
      <c r="AK87" s="40"/>
      <c r="AL87" s="40"/>
      <c r="AM87" s="40"/>
      <c r="AN87" s="40"/>
      <c r="AO87" s="22"/>
    </row>
    <row r="88" spans="1:41" ht="12.75" customHeight="1" x14ac:dyDescent="0.2">
      <c r="A88" s="9"/>
      <c r="B88" s="10"/>
      <c r="C88" s="12"/>
      <c r="D88" s="22"/>
      <c r="E88" s="10"/>
      <c r="F88" s="10"/>
      <c r="G88" s="10"/>
      <c r="H88" s="12"/>
      <c r="I88" s="20"/>
      <c r="J88" s="11"/>
      <c r="K88" s="11"/>
      <c r="L88" s="38"/>
      <c r="M88" s="39"/>
      <c r="N88" s="38"/>
      <c r="O88" s="38"/>
      <c r="P88" s="38"/>
      <c r="Q88" s="40"/>
      <c r="R88" s="40"/>
      <c r="S88" s="38"/>
      <c r="T88" s="38"/>
      <c r="U88" s="38"/>
      <c r="V88" s="12"/>
      <c r="W88" s="22"/>
      <c r="X88" s="12"/>
      <c r="Y88" s="12"/>
      <c r="Z88" s="40"/>
      <c r="AA88" s="40"/>
      <c r="AB88" s="40"/>
      <c r="AC88" s="42"/>
      <c r="AD88" s="50"/>
      <c r="AE88" s="41"/>
      <c r="AF88" s="40"/>
      <c r="AG88" s="42"/>
      <c r="AH88" s="24"/>
      <c r="AI88" s="41"/>
      <c r="AJ88" s="40"/>
      <c r="AK88" s="40"/>
      <c r="AL88" s="40"/>
      <c r="AM88" s="40"/>
      <c r="AN88" s="40"/>
      <c r="AO88" s="22"/>
    </row>
    <row r="89" spans="1:41" ht="12.75" customHeight="1" x14ac:dyDescent="0.2">
      <c r="A89" s="9"/>
      <c r="B89" s="10"/>
      <c r="C89" s="12"/>
      <c r="D89" s="22"/>
      <c r="E89" s="10"/>
      <c r="F89" s="10"/>
      <c r="G89" s="10"/>
      <c r="H89" s="12"/>
      <c r="I89" s="20"/>
      <c r="J89" s="11"/>
      <c r="K89" s="11"/>
      <c r="L89" s="38"/>
      <c r="M89" s="39"/>
      <c r="N89" s="38"/>
      <c r="O89" s="38"/>
      <c r="P89" s="38"/>
      <c r="Q89" s="40"/>
      <c r="R89" s="40"/>
      <c r="S89" s="38"/>
      <c r="T89" s="38"/>
      <c r="U89" s="38"/>
      <c r="V89" s="12"/>
      <c r="W89" s="22"/>
      <c r="X89" s="12"/>
      <c r="Y89" s="12"/>
      <c r="Z89" s="40"/>
      <c r="AA89" s="40"/>
      <c r="AB89" s="40"/>
      <c r="AC89" s="42"/>
      <c r="AD89" s="50"/>
      <c r="AE89" s="41"/>
      <c r="AF89" s="40"/>
      <c r="AG89" s="42"/>
      <c r="AH89" s="24"/>
      <c r="AI89" s="41"/>
      <c r="AJ89" s="40"/>
      <c r="AK89" s="40"/>
      <c r="AL89" s="40"/>
      <c r="AM89" s="40"/>
      <c r="AN89" s="40"/>
      <c r="AO89" s="22"/>
    </row>
    <row r="90" spans="1:41" ht="12.75" customHeight="1" x14ac:dyDescent="0.2">
      <c r="A90" s="9"/>
      <c r="B90" s="10"/>
      <c r="C90" s="12"/>
      <c r="D90" s="22"/>
      <c r="E90" s="10"/>
      <c r="F90" s="10"/>
      <c r="G90" s="10"/>
      <c r="H90" s="12"/>
      <c r="I90" s="20"/>
      <c r="J90" s="11"/>
      <c r="K90" s="11"/>
      <c r="L90" s="38"/>
      <c r="M90" s="39"/>
      <c r="N90" s="38"/>
      <c r="O90" s="38"/>
      <c r="P90" s="38"/>
      <c r="Q90" s="40"/>
      <c r="R90" s="40"/>
      <c r="S90" s="38"/>
      <c r="T90" s="38"/>
      <c r="U90" s="38"/>
      <c r="V90" s="12"/>
      <c r="W90" s="22"/>
      <c r="X90" s="12"/>
      <c r="Y90" s="12"/>
      <c r="Z90" s="40"/>
      <c r="AA90" s="40"/>
      <c r="AB90" s="40"/>
      <c r="AC90" s="42"/>
      <c r="AD90" s="50"/>
      <c r="AE90" s="41"/>
      <c r="AF90" s="40"/>
      <c r="AG90" s="42"/>
      <c r="AH90" s="24"/>
      <c r="AI90" s="41"/>
      <c r="AJ90" s="40"/>
      <c r="AK90" s="40"/>
      <c r="AL90" s="40"/>
      <c r="AM90" s="40"/>
      <c r="AN90" s="40"/>
      <c r="AO90" s="22"/>
    </row>
    <row r="91" spans="1:41" ht="12.75" customHeight="1" x14ac:dyDescent="0.2">
      <c r="A91" s="9"/>
      <c r="B91" s="10"/>
      <c r="C91" s="12"/>
      <c r="D91" s="22"/>
      <c r="E91" s="10"/>
      <c r="F91" s="10"/>
      <c r="G91" s="10"/>
      <c r="H91" s="12"/>
      <c r="I91" s="20"/>
      <c r="J91" s="11"/>
      <c r="K91" s="11"/>
      <c r="L91" s="38"/>
      <c r="M91" s="39"/>
      <c r="N91" s="38"/>
      <c r="O91" s="38"/>
      <c r="P91" s="38"/>
      <c r="Q91" s="40"/>
      <c r="R91" s="40"/>
      <c r="S91" s="38"/>
      <c r="T91" s="38"/>
      <c r="U91" s="38"/>
      <c r="V91" s="12"/>
      <c r="W91" s="22"/>
      <c r="X91" s="12"/>
      <c r="Y91" s="12"/>
      <c r="Z91" s="40"/>
      <c r="AA91" s="40"/>
      <c r="AB91" s="40"/>
      <c r="AC91" s="42"/>
      <c r="AD91" s="50"/>
      <c r="AE91" s="41"/>
      <c r="AF91" s="40"/>
      <c r="AG91" s="42"/>
      <c r="AH91" s="24"/>
      <c r="AI91" s="41"/>
      <c r="AJ91" s="40"/>
      <c r="AK91" s="40"/>
      <c r="AL91" s="40"/>
      <c r="AM91" s="40"/>
      <c r="AN91" s="40"/>
      <c r="AO91" s="22"/>
    </row>
    <row r="92" spans="1:41" ht="12.75" customHeight="1" x14ac:dyDescent="0.2">
      <c r="A92" s="9"/>
      <c r="B92" s="10"/>
      <c r="C92" s="12"/>
      <c r="D92" s="22"/>
      <c r="E92" s="10"/>
      <c r="F92" s="10"/>
      <c r="G92" s="10"/>
      <c r="H92" s="12"/>
      <c r="I92" s="20"/>
      <c r="J92" s="11"/>
      <c r="K92" s="11"/>
      <c r="L92" s="38"/>
      <c r="M92" s="39"/>
      <c r="N92" s="38"/>
      <c r="O92" s="38"/>
      <c r="P92" s="38"/>
      <c r="Q92" s="40"/>
      <c r="R92" s="40"/>
      <c r="S92" s="38"/>
      <c r="T92" s="38"/>
      <c r="U92" s="38"/>
      <c r="V92" s="12"/>
      <c r="W92" s="22"/>
      <c r="X92" s="12"/>
      <c r="Y92" s="12"/>
      <c r="Z92" s="40"/>
      <c r="AA92" s="40"/>
      <c r="AB92" s="40"/>
      <c r="AC92" s="42"/>
      <c r="AD92" s="50"/>
      <c r="AE92" s="41"/>
      <c r="AF92" s="40"/>
      <c r="AG92" s="42"/>
      <c r="AH92" s="24"/>
      <c r="AI92" s="41"/>
      <c r="AJ92" s="40"/>
      <c r="AK92" s="40"/>
      <c r="AL92" s="40"/>
      <c r="AM92" s="40"/>
      <c r="AN92" s="40"/>
      <c r="AO92" s="22"/>
    </row>
    <row r="93" spans="1:41" ht="12.75" customHeight="1" x14ac:dyDescent="0.2">
      <c r="A93" s="9"/>
      <c r="B93" s="10"/>
      <c r="C93" s="12"/>
      <c r="D93" s="22"/>
      <c r="E93" s="10"/>
      <c r="F93" s="10"/>
      <c r="G93" s="10"/>
      <c r="H93" s="12"/>
      <c r="I93" s="20"/>
      <c r="J93" s="11"/>
      <c r="K93" s="11"/>
      <c r="L93" s="38"/>
      <c r="M93" s="39"/>
      <c r="N93" s="38"/>
      <c r="O93" s="38"/>
      <c r="P93" s="38"/>
      <c r="Q93" s="40"/>
      <c r="R93" s="40"/>
      <c r="S93" s="38"/>
      <c r="T93" s="38"/>
      <c r="U93" s="38"/>
      <c r="V93" s="12"/>
      <c r="W93" s="22"/>
      <c r="X93" s="12"/>
      <c r="Y93" s="12"/>
      <c r="Z93" s="40"/>
      <c r="AA93" s="40"/>
      <c r="AB93" s="40"/>
      <c r="AC93" s="42"/>
      <c r="AD93" s="50"/>
      <c r="AE93" s="41"/>
      <c r="AF93" s="40"/>
      <c r="AG93" s="42"/>
      <c r="AH93" s="24"/>
      <c r="AI93" s="41"/>
      <c r="AJ93" s="40"/>
      <c r="AK93" s="40"/>
      <c r="AL93" s="40"/>
      <c r="AM93" s="40"/>
      <c r="AN93" s="40"/>
      <c r="AO93" s="22"/>
    </row>
    <row r="94" spans="1:41" ht="12.75" customHeight="1" x14ac:dyDescent="0.2">
      <c r="A94" s="9"/>
      <c r="B94" s="10"/>
      <c r="C94" s="12"/>
      <c r="D94" s="22"/>
      <c r="E94" s="10"/>
      <c r="F94" s="10"/>
      <c r="G94" s="10"/>
      <c r="H94" s="12"/>
      <c r="I94" s="20"/>
      <c r="J94" s="11"/>
      <c r="K94" s="11"/>
      <c r="L94" s="38"/>
      <c r="M94" s="39"/>
      <c r="N94" s="38"/>
      <c r="O94" s="38"/>
      <c r="P94" s="38"/>
      <c r="Q94" s="40"/>
      <c r="R94" s="40"/>
      <c r="S94" s="38"/>
      <c r="T94" s="38"/>
      <c r="U94" s="38"/>
      <c r="V94" s="12"/>
      <c r="W94" s="22"/>
      <c r="X94" s="12"/>
      <c r="Y94" s="12"/>
      <c r="Z94" s="40"/>
      <c r="AA94" s="40"/>
      <c r="AB94" s="40"/>
      <c r="AC94" s="42"/>
      <c r="AD94" s="50"/>
      <c r="AE94" s="41"/>
      <c r="AF94" s="40"/>
      <c r="AG94" s="42"/>
      <c r="AH94" s="24"/>
      <c r="AI94" s="41"/>
      <c r="AJ94" s="40"/>
      <c r="AK94" s="40"/>
      <c r="AL94" s="40"/>
      <c r="AM94" s="40"/>
      <c r="AN94" s="40"/>
      <c r="AO94" s="22"/>
    </row>
    <row r="95" spans="1:41" ht="12.75" customHeight="1" x14ac:dyDescent="0.2">
      <c r="A95" s="9"/>
      <c r="B95" s="10"/>
      <c r="C95" s="12"/>
      <c r="D95" s="22"/>
      <c r="E95" s="10"/>
      <c r="F95" s="10"/>
      <c r="G95" s="10"/>
      <c r="H95" s="12"/>
      <c r="I95" s="20"/>
      <c r="J95" s="11"/>
      <c r="K95" s="11"/>
      <c r="L95" s="38"/>
      <c r="M95" s="39"/>
      <c r="N95" s="38"/>
      <c r="O95" s="38"/>
      <c r="P95" s="38"/>
      <c r="Q95" s="40"/>
      <c r="R95" s="40"/>
      <c r="S95" s="38"/>
      <c r="T95" s="38"/>
      <c r="U95" s="38"/>
      <c r="V95" s="12"/>
      <c r="W95" s="22"/>
      <c r="X95" s="12"/>
      <c r="Y95" s="12"/>
      <c r="Z95" s="40"/>
      <c r="AA95" s="40"/>
      <c r="AB95" s="40"/>
      <c r="AC95" s="42"/>
      <c r="AD95" s="50"/>
      <c r="AE95" s="41"/>
      <c r="AF95" s="40"/>
      <c r="AG95" s="42"/>
      <c r="AH95" s="24"/>
      <c r="AI95" s="41"/>
      <c r="AJ95" s="40"/>
      <c r="AK95" s="40"/>
      <c r="AL95" s="40"/>
      <c r="AM95" s="40"/>
      <c r="AN95" s="40"/>
      <c r="AO95" s="22"/>
    </row>
    <row r="96" spans="1:41" ht="12.75" customHeight="1" x14ac:dyDescent="0.2">
      <c r="A96" s="9"/>
      <c r="B96" s="10"/>
      <c r="C96" s="12"/>
      <c r="D96" s="22"/>
      <c r="E96" s="10"/>
      <c r="F96" s="10"/>
      <c r="G96" s="10"/>
      <c r="H96" s="12"/>
      <c r="I96" s="20"/>
      <c r="J96" s="11"/>
      <c r="K96" s="11"/>
      <c r="L96" s="38"/>
      <c r="M96" s="39"/>
      <c r="N96" s="38"/>
      <c r="O96" s="38"/>
      <c r="P96" s="38"/>
      <c r="Q96" s="40"/>
      <c r="R96" s="40"/>
      <c r="S96" s="38"/>
      <c r="T96" s="38"/>
      <c r="U96" s="38"/>
      <c r="V96" s="12"/>
      <c r="W96" s="22"/>
      <c r="X96" s="12"/>
      <c r="Y96" s="12"/>
      <c r="Z96" s="40"/>
      <c r="AA96" s="40"/>
      <c r="AB96" s="40"/>
      <c r="AC96" s="42"/>
      <c r="AD96" s="50"/>
      <c r="AE96" s="41"/>
      <c r="AF96" s="40"/>
      <c r="AG96" s="42"/>
      <c r="AH96" s="24"/>
      <c r="AI96" s="41"/>
      <c r="AJ96" s="40"/>
      <c r="AK96" s="40"/>
      <c r="AL96" s="40"/>
      <c r="AM96" s="40"/>
      <c r="AN96" s="40"/>
      <c r="AO96" s="22"/>
    </row>
    <row r="97" spans="1:41" ht="12.75" customHeight="1" x14ac:dyDescent="0.2">
      <c r="A97" s="9"/>
      <c r="B97" s="10"/>
      <c r="C97" s="12"/>
      <c r="D97" s="22"/>
      <c r="E97" s="10"/>
      <c r="F97" s="10"/>
      <c r="G97" s="10"/>
      <c r="H97" s="12"/>
      <c r="I97" s="20"/>
      <c r="J97" s="11"/>
      <c r="K97" s="11"/>
      <c r="L97" s="38"/>
      <c r="M97" s="39"/>
      <c r="N97" s="38"/>
      <c r="O97" s="38"/>
      <c r="P97" s="38"/>
      <c r="Q97" s="40"/>
      <c r="R97" s="40"/>
      <c r="S97" s="38"/>
      <c r="T97" s="38"/>
      <c r="U97" s="38"/>
      <c r="V97" s="12"/>
      <c r="W97" s="22"/>
      <c r="X97" s="12"/>
      <c r="Y97" s="12"/>
      <c r="Z97" s="40"/>
      <c r="AA97" s="40"/>
      <c r="AB97" s="40"/>
      <c r="AC97" s="42"/>
      <c r="AD97" s="50"/>
      <c r="AE97" s="41"/>
      <c r="AF97" s="40"/>
      <c r="AG97" s="42"/>
      <c r="AH97" s="24"/>
      <c r="AI97" s="41"/>
      <c r="AJ97" s="40"/>
      <c r="AK97" s="40"/>
      <c r="AL97" s="40"/>
      <c r="AM97" s="40"/>
      <c r="AN97" s="40"/>
      <c r="AO97" s="22"/>
    </row>
    <row r="98" spans="1:41" ht="12.75" customHeight="1" x14ac:dyDescent="0.2">
      <c r="A98" s="9"/>
      <c r="B98" s="10"/>
      <c r="C98" s="12"/>
      <c r="D98" s="22"/>
      <c r="E98" s="10"/>
      <c r="F98" s="10"/>
      <c r="G98" s="10"/>
      <c r="H98" s="12"/>
      <c r="I98" s="20"/>
      <c r="J98" s="11"/>
      <c r="K98" s="11"/>
      <c r="L98" s="38"/>
      <c r="M98" s="39"/>
      <c r="N98" s="38"/>
      <c r="O98" s="38"/>
      <c r="P98" s="38"/>
      <c r="Q98" s="40"/>
      <c r="R98" s="40"/>
      <c r="S98" s="38"/>
      <c r="T98" s="38"/>
      <c r="U98" s="38"/>
      <c r="V98" s="12"/>
      <c r="W98" s="22"/>
      <c r="X98" s="12"/>
      <c r="Y98" s="12"/>
      <c r="Z98" s="40"/>
      <c r="AA98" s="40"/>
      <c r="AB98" s="40"/>
      <c r="AC98" s="42"/>
      <c r="AD98" s="50"/>
      <c r="AE98" s="41"/>
      <c r="AF98" s="40"/>
      <c r="AG98" s="42"/>
      <c r="AH98" s="24"/>
      <c r="AI98" s="41"/>
      <c r="AJ98" s="40"/>
      <c r="AK98" s="40"/>
      <c r="AL98" s="40"/>
      <c r="AM98" s="40"/>
      <c r="AN98" s="40"/>
      <c r="AO98" s="22"/>
    </row>
    <row r="99" spans="1:41" ht="12.75" customHeight="1" x14ac:dyDescent="0.2">
      <c r="A99" s="9"/>
      <c r="B99" s="10"/>
      <c r="C99" s="12"/>
      <c r="D99" s="22"/>
      <c r="E99" s="10"/>
      <c r="F99" s="10"/>
      <c r="G99" s="10"/>
      <c r="H99" s="12"/>
      <c r="I99" s="20"/>
      <c r="J99" s="11"/>
      <c r="K99" s="11"/>
      <c r="L99" s="38"/>
      <c r="M99" s="39"/>
      <c r="N99" s="38"/>
      <c r="O99" s="38"/>
      <c r="P99" s="38"/>
      <c r="Q99" s="40"/>
      <c r="R99" s="40"/>
      <c r="S99" s="38"/>
      <c r="T99" s="38"/>
      <c r="U99" s="38"/>
      <c r="V99" s="12"/>
      <c r="W99" s="22"/>
      <c r="X99" s="12"/>
      <c r="Y99" s="12"/>
      <c r="Z99" s="40"/>
      <c r="AA99" s="40"/>
      <c r="AB99" s="40"/>
      <c r="AC99" s="42"/>
      <c r="AD99" s="50"/>
      <c r="AE99" s="41"/>
      <c r="AF99" s="40"/>
      <c r="AG99" s="42"/>
      <c r="AH99" s="24"/>
      <c r="AI99" s="41"/>
      <c r="AJ99" s="40"/>
      <c r="AK99" s="40"/>
      <c r="AL99" s="40"/>
      <c r="AM99" s="40"/>
      <c r="AN99" s="40"/>
      <c r="AO99" s="22"/>
    </row>
    <row r="100" spans="1:41" ht="12.75" customHeight="1" x14ac:dyDescent="0.2">
      <c r="A100" s="9"/>
      <c r="B100" s="10"/>
      <c r="C100" s="12"/>
      <c r="D100" s="22"/>
      <c r="E100" s="10"/>
      <c r="F100" s="10"/>
      <c r="G100" s="10"/>
      <c r="H100" s="12"/>
      <c r="I100" s="20"/>
      <c r="J100" s="11"/>
      <c r="K100" s="11"/>
      <c r="L100" s="38"/>
      <c r="M100" s="39"/>
      <c r="N100" s="38"/>
      <c r="O100" s="38"/>
      <c r="P100" s="38"/>
      <c r="Q100" s="40"/>
      <c r="R100" s="40"/>
      <c r="S100" s="38"/>
      <c r="T100" s="38"/>
      <c r="U100" s="38"/>
      <c r="V100" s="12"/>
      <c r="W100" s="22"/>
      <c r="X100" s="12"/>
      <c r="Y100" s="12"/>
      <c r="Z100" s="40"/>
      <c r="AA100" s="40"/>
      <c r="AB100" s="40"/>
      <c r="AC100" s="42"/>
      <c r="AD100" s="50"/>
      <c r="AE100" s="41"/>
      <c r="AF100" s="40"/>
      <c r="AG100" s="42"/>
      <c r="AH100" s="24"/>
      <c r="AI100" s="41"/>
      <c r="AJ100" s="40"/>
      <c r="AK100" s="40"/>
      <c r="AL100" s="40"/>
      <c r="AM100" s="40"/>
      <c r="AN100" s="40"/>
      <c r="AO100" s="22"/>
    </row>
    <row r="101" spans="1:41" ht="12.75" customHeight="1" x14ac:dyDescent="0.2">
      <c r="A101" s="9"/>
      <c r="B101" s="10"/>
      <c r="C101" s="12"/>
      <c r="D101" s="22"/>
      <c r="E101" s="10"/>
      <c r="F101" s="10"/>
      <c r="G101" s="10"/>
      <c r="H101" s="12"/>
      <c r="I101" s="20"/>
      <c r="J101" s="11"/>
      <c r="K101" s="11"/>
      <c r="L101" s="38"/>
      <c r="M101" s="39"/>
      <c r="N101" s="38"/>
      <c r="O101" s="38"/>
      <c r="P101" s="38"/>
      <c r="Q101" s="40"/>
      <c r="R101" s="40"/>
      <c r="S101" s="38"/>
      <c r="T101" s="38"/>
      <c r="U101" s="38"/>
      <c r="V101" s="12"/>
      <c r="W101" s="22"/>
      <c r="X101" s="12"/>
      <c r="Y101" s="12"/>
      <c r="Z101" s="40"/>
      <c r="AA101" s="40"/>
      <c r="AB101" s="40"/>
      <c r="AC101" s="42"/>
      <c r="AD101" s="50"/>
      <c r="AE101" s="41"/>
      <c r="AF101" s="40"/>
      <c r="AG101" s="42"/>
      <c r="AH101" s="24"/>
      <c r="AI101" s="41"/>
      <c r="AJ101" s="40"/>
      <c r="AK101" s="40"/>
      <c r="AL101" s="40"/>
      <c r="AM101" s="40"/>
      <c r="AN101" s="40"/>
      <c r="AO101" s="22"/>
    </row>
    <row r="102" spans="1:41" ht="12.75" customHeight="1" x14ac:dyDescent="0.2">
      <c r="A102" s="9"/>
      <c r="B102" s="10"/>
      <c r="C102" s="12"/>
      <c r="D102" s="22"/>
      <c r="E102" s="10"/>
      <c r="F102" s="10"/>
      <c r="G102" s="10"/>
      <c r="H102" s="12"/>
      <c r="I102" s="20"/>
      <c r="J102" s="11"/>
      <c r="K102" s="11"/>
      <c r="L102" s="38"/>
      <c r="M102" s="39"/>
      <c r="N102" s="38"/>
      <c r="O102" s="38"/>
      <c r="P102" s="38"/>
      <c r="Q102" s="40"/>
      <c r="R102" s="40"/>
      <c r="S102" s="38"/>
      <c r="T102" s="38"/>
      <c r="U102" s="38"/>
      <c r="V102" s="12"/>
      <c r="W102" s="22"/>
      <c r="X102" s="12"/>
      <c r="Y102" s="12"/>
      <c r="Z102" s="40"/>
      <c r="AA102" s="40"/>
      <c r="AB102" s="40"/>
      <c r="AC102" s="42"/>
      <c r="AD102" s="50"/>
      <c r="AE102" s="41"/>
      <c r="AF102" s="40"/>
      <c r="AG102" s="42"/>
      <c r="AH102" s="24"/>
      <c r="AI102" s="41"/>
      <c r="AJ102" s="40"/>
      <c r="AK102" s="40"/>
      <c r="AL102" s="40"/>
      <c r="AM102" s="40"/>
      <c r="AN102" s="40"/>
      <c r="AO102" s="22"/>
    </row>
    <row r="103" spans="1:41" ht="12.75" customHeight="1" x14ac:dyDescent="0.2">
      <c r="A103" s="9"/>
      <c r="B103" s="10"/>
      <c r="C103" s="12"/>
      <c r="D103" s="22"/>
      <c r="E103" s="10"/>
      <c r="F103" s="10"/>
      <c r="G103" s="10"/>
      <c r="H103" s="12"/>
      <c r="I103" s="20"/>
      <c r="J103" s="11"/>
      <c r="K103" s="11"/>
      <c r="L103" s="38"/>
      <c r="M103" s="39"/>
      <c r="N103" s="38"/>
      <c r="O103" s="38"/>
      <c r="P103" s="38"/>
      <c r="Q103" s="40"/>
      <c r="R103" s="40"/>
      <c r="S103" s="38"/>
      <c r="T103" s="38"/>
      <c r="U103" s="38"/>
      <c r="V103" s="12"/>
      <c r="W103" s="22"/>
      <c r="X103" s="12"/>
      <c r="Y103" s="12"/>
      <c r="Z103" s="40"/>
      <c r="AA103" s="40"/>
      <c r="AB103" s="40"/>
      <c r="AC103" s="42"/>
      <c r="AD103" s="50"/>
      <c r="AE103" s="41"/>
      <c r="AF103" s="40"/>
      <c r="AG103" s="42"/>
      <c r="AH103" s="24"/>
      <c r="AI103" s="41"/>
      <c r="AJ103" s="40"/>
      <c r="AK103" s="40"/>
      <c r="AL103" s="40"/>
      <c r="AM103" s="40"/>
      <c r="AN103" s="40"/>
      <c r="AO103" s="22"/>
    </row>
    <row r="104" spans="1:41" ht="12.75" customHeight="1" x14ac:dyDescent="0.2">
      <c r="A104" s="9"/>
      <c r="B104" s="10"/>
      <c r="C104" s="12"/>
      <c r="D104" s="22"/>
      <c r="E104" s="10"/>
      <c r="F104" s="10"/>
      <c r="G104" s="10"/>
      <c r="H104" s="12"/>
      <c r="I104" s="20"/>
      <c r="J104" s="11"/>
      <c r="K104" s="11"/>
      <c r="L104" s="38"/>
      <c r="M104" s="39"/>
      <c r="N104" s="38"/>
      <c r="O104" s="38"/>
      <c r="P104" s="38"/>
      <c r="Q104" s="40"/>
      <c r="R104" s="40"/>
      <c r="S104" s="38"/>
      <c r="T104" s="38"/>
      <c r="U104" s="38"/>
      <c r="V104" s="12"/>
      <c r="W104" s="22"/>
      <c r="X104" s="12"/>
      <c r="Y104" s="12"/>
      <c r="Z104" s="40"/>
      <c r="AA104" s="40"/>
      <c r="AB104" s="40"/>
      <c r="AC104" s="42"/>
      <c r="AD104" s="50"/>
      <c r="AE104" s="41"/>
      <c r="AF104" s="40"/>
      <c r="AG104" s="42"/>
      <c r="AH104" s="24"/>
      <c r="AI104" s="41"/>
      <c r="AJ104" s="40"/>
      <c r="AK104" s="40"/>
      <c r="AL104" s="40"/>
      <c r="AM104" s="40"/>
      <c r="AN104" s="40"/>
      <c r="AO104" s="22"/>
    </row>
    <row r="105" spans="1:41" ht="12.75" customHeight="1" x14ac:dyDescent="0.2">
      <c r="A105" s="9"/>
      <c r="B105" s="10"/>
      <c r="C105" s="12"/>
      <c r="D105" s="22"/>
      <c r="E105" s="10"/>
      <c r="F105" s="10"/>
      <c r="G105" s="10"/>
      <c r="H105" s="12"/>
      <c r="I105" s="20"/>
      <c r="J105" s="11"/>
      <c r="K105" s="11"/>
      <c r="L105" s="38"/>
      <c r="M105" s="39"/>
      <c r="N105" s="38"/>
      <c r="O105" s="38"/>
      <c r="P105" s="38"/>
      <c r="Q105" s="40"/>
      <c r="R105" s="40"/>
      <c r="S105" s="38"/>
      <c r="T105" s="38"/>
      <c r="U105" s="38"/>
      <c r="V105" s="12"/>
      <c r="W105" s="22"/>
      <c r="X105" s="12"/>
      <c r="Y105" s="12"/>
      <c r="Z105" s="40"/>
      <c r="AA105" s="40"/>
      <c r="AB105" s="40"/>
      <c r="AC105" s="42"/>
      <c r="AD105" s="50"/>
      <c r="AE105" s="41"/>
      <c r="AF105" s="40"/>
      <c r="AG105" s="42"/>
      <c r="AH105" s="24"/>
      <c r="AI105" s="41"/>
      <c r="AJ105" s="40"/>
      <c r="AK105" s="40"/>
      <c r="AL105" s="40"/>
      <c r="AM105" s="40"/>
      <c r="AN105" s="40"/>
      <c r="AO105" s="22"/>
    </row>
    <row r="106" spans="1:41" ht="12.75" customHeight="1" x14ac:dyDescent="0.2">
      <c r="A106" s="9"/>
      <c r="B106" s="10"/>
      <c r="C106" s="12"/>
      <c r="D106" s="22"/>
      <c r="E106" s="10"/>
      <c r="F106" s="10"/>
      <c r="G106" s="10"/>
      <c r="H106" s="12"/>
      <c r="I106" s="20"/>
      <c r="J106" s="11"/>
      <c r="K106" s="11"/>
      <c r="L106" s="38"/>
      <c r="M106" s="39"/>
      <c r="N106" s="38"/>
      <c r="O106" s="38"/>
      <c r="P106" s="38"/>
      <c r="Q106" s="40"/>
      <c r="R106" s="40"/>
      <c r="S106" s="38"/>
      <c r="T106" s="38"/>
      <c r="U106" s="38"/>
      <c r="V106" s="12"/>
      <c r="W106" s="22"/>
      <c r="X106" s="12"/>
      <c r="Y106" s="12"/>
      <c r="Z106" s="40"/>
      <c r="AA106" s="40"/>
      <c r="AB106" s="40"/>
      <c r="AC106" s="42"/>
      <c r="AD106" s="50"/>
      <c r="AE106" s="41"/>
      <c r="AF106" s="40"/>
      <c r="AG106" s="42"/>
      <c r="AH106" s="24"/>
      <c r="AI106" s="41"/>
      <c r="AJ106" s="40"/>
      <c r="AK106" s="40"/>
      <c r="AL106" s="40"/>
      <c r="AM106" s="40"/>
      <c r="AN106" s="40"/>
      <c r="AO106" s="22"/>
    </row>
    <row r="107" spans="1:41" ht="12.75" customHeight="1" x14ac:dyDescent="0.2">
      <c r="A107" s="9"/>
      <c r="B107" s="10"/>
      <c r="C107" s="12"/>
      <c r="D107" s="22"/>
      <c r="E107" s="10"/>
      <c r="F107" s="10"/>
      <c r="G107" s="10"/>
      <c r="H107" s="12"/>
      <c r="I107" s="20"/>
      <c r="J107" s="11"/>
      <c r="K107" s="11"/>
      <c r="L107" s="38"/>
      <c r="M107" s="39"/>
      <c r="N107" s="38"/>
      <c r="O107" s="38"/>
      <c r="P107" s="38"/>
      <c r="Q107" s="40"/>
      <c r="R107" s="40"/>
      <c r="S107" s="38"/>
      <c r="T107" s="38"/>
      <c r="U107" s="38"/>
      <c r="V107" s="12"/>
      <c r="W107" s="22"/>
      <c r="X107" s="12"/>
      <c r="Y107" s="12"/>
      <c r="Z107" s="40"/>
      <c r="AA107" s="40"/>
      <c r="AB107" s="40"/>
      <c r="AC107" s="42"/>
      <c r="AD107" s="50"/>
      <c r="AE107" s="41"/>
      <c r="AF107" s="40"/>
      <c r="AG107" s="42"/>
      <c r="AH107" s="24"/>
      <c r="AI107" s="41"/>
      <c r="AJ107" s="40"/>
      <c r="AK107" s="40"/>
      <c r="AL107" s="40"/>
      <c r="AM107" s="40"/>
      <c r="AN107" s="40"/>
      <c r="AO107" s="22"/>
    </row>
    <row r="108" spans="1:41" ht="12.75" customHeight="1" x14ac:dyDescent="0.2">
      <c r="A108" s="9"/>
      <c r="B108" s="10"/>
      <c r="C108" s="12"/>
      <c r="D108" s="22"/>
      <c r="E108" s="10"/>
      <c r="F108" s="10"/>
      <c r="G108" s="10"/>
      <c r="H108" s="12"/>
      <c r="I108" s="20"/>
      <c r="J108" s="11"/>
      <c r="K108" s="11"/>
      <c r="L108" s="38"/>
      <c r="M108" s="39"/>
      <c r="N108" s="38"/>
      <c r="O108" s="38"/>
      <c r="P108" s="38"/>
      <c r="Q108" s="40"/>
      <c r="R108" s="40"/>
      <c r="S108" s="38"/>
      <c r="T108" s="38"/>
      <c r="U108" s="38"/>
      <c r="V108" s="12"/>
      <c r="W108" s="22"/>
      <c r="X108" s="12"/>
      <c r="Y108" s="12"/>
      <c r="Z108" s="40"/>
      <c r="AA108" s="40"/>
      <c r="AB108" s="40"/>
      <c r="AC108" s="42"/>
      <c r="AD108" s="50"/>
      <c r="AE108" s="41"/>
      <c r="AF108" s="40"/>
      <c r="AG108" s="42"/>
      <c r="AH108" s="24"/>
      <c r="AI108" s="41"/>
      <c r="AJ108" s="40"/>
      <c r="AK108" s="40"/>
      <c r="AL108" s="40"/>
      <c r="AM108" s="40"/>
      <c r="AN108" s="40"/>
      <c r="AO108" s="22"/>
    </row>
    <row r="109" spans="1:41" ht="12.75" customHeight="1" x14ac:dyDescent="0.2">
      <c r="A109" s="9"/>
      <c r="B109" s="10"/>
      <c r="C109" s="12"/>
      <c r="D109" s="22"/>
      <c r="E109" s="10"/>
      <c r="F109" s="10"/>
      <c r="G109" s="10"/>
      <c r="H109" s="12"/>
      <c r="I109" s="20"/>
      <c r="J109" s="11"/>
      <c r="K109" s="11"/>
      <c r="L109" s="38"/>
      <c r="M109" s="39"/>
      <c r="N109" s="38"/>
      <c r="O109" s="38"/>
      <c r="P109" s="38"/>
      <c r="Q109" s="40"/>
      <c r="R109" s="40"/>
      <c r="S109" s="38"/>
      <c r="T109" s="38"/>
      <c r="U109" s="38"/>
      <c r="V109" s="12"/>
      <c r="W109" s="22"/>
      <c r="X109" s="12"/>
      <c r="Y109" s="12"/>
      <c r="Z109" s="40"/>
      <c r="AA109" s="40"/>
      <c r="AB109" s="40"/>
      <c r="AC109" s="42"/>
      <c r="AD109" s="50"/>
      <c r="AE109" s="41"/>
      <c r="AF109" s="40"/>
      <c r="AG109" s="42"/>
      <c r="AH109" s="24"/>
      <c r="AI109" s="41"/>
      <c r="AJ109" s="40"/>
      <c r="AK109" s="40"/>
      <c r="AL109" s="40"/>
      <c r="AM109" s="40"/>
      <c r="AN109" s="40"/>
      <c r="AO109" s="22"/>
    </row>
    <row r="110" spans="1:41" ht="12.75" customHeight="1" x14ac:dyDescent="0.2">
      <c r="A110" s="9"/>
      <c r="B110" s="10"/>
      <c r="C110" s="12"/>
      <c r="D110" s="22"/>
      <c r="E110" s="10"/>
      <c r="F110" s="10"/>
      <c r="G110" s="10"/>
      <c r="H110" s="12"/>
      <c r="I110" s="20"/>
      <c r="J110" s="11"/>
      <c r="K110" s="11"/>
      <c r="L110" s="38"/>
      <c r="M110" s="39"/>
      <c r="N110" s="38"/>
      <c r="O110" s="38"/>
      <c r="P110" s="38"/>
      <c r="Q110" s="40"/>
      <c r="R110" s="40"/>
      <c r="S110" s="38"/>
      <c r="T110" s="38"/>
      <c r="U110" s="38"/>
      <c r="V110" s="12"/>
      <c r="W110" s="22"/>
      <c r="X110" s="12"/>
      <c r="Y110" s="12"/>
      <c r="Z110" s="40"/>
      <c r="AA110" s="40"/>
      <c r="AB110" s="40"/>
      <c r="AC110" s="42"/>
      <c r="AD110" s="50"/>
      <c r="AE110" s="41"/>
      <c r="AF110" s="40"/>
      <c r="AG110" s="42"/>
      <c r="AH110" s="24"/>
      <c r="AI110" s="41"/>
      <c r="AJ110" s="40"/>
      <c r="AK110" s="40"/>
      <c r="AL110" s="40"/>
      <c r="AM110" s="40"/>
      <c r="AN110" s="40"/>
      <c r="AO110" s="22"/>
    </row>
    <row r="111" spans="1:41" ht="12.75" customHeight="1" x14ac:dyDescent="0.2">
      <c r="A111" s="9"/>
      <c r="B111" s="10"/>
      <c r="C111" s="12"/>
      <c r="D111" s="22"/>
      <c r="E111" s="10"/>
      <c r="F111" s="10"/>
      <c r="G111" s="10"/>
      <c r="H111" s="12"/>
      <c r="I111" s="20"/>
      <c r="J111" s="11"/>
      <c r="K111" s="11"/>
      <c r="L111" s="38"/>
      <c r="M111" s="39"/>
      <c r="N111" s="38"/>
      <c r="O111" s="38"/>
      <c r="P111" s="38"/>
      <c r="Q111" s="40"/>
      <c r="R111" s="40"/>
      <c r="S111" s="38"/>
      <c r="T111" s="38"/>
      <c r="U111" s="38"/>
      <c r="V111" s="12"/>
      <c r="W111" s="22"/>
      <c r="X111" s="12"/>
      <c r="Y111" s="12"/>
      <c r="Z111" s="40"/>
      <c r="AA111" s="40"/>
      <c r="AB111" s="40"/>
      <c r="AC111" s="42"/>
      <c r="AD111" s="50"/>
      <c r="AE111" s="41"/>
      <c r="AF111" s="40"/>
      <c r="AG111" s="42"/>
      <c r="AH111" s="24"/>
      <c r="AI111" s="41"/>
      <c r="AJ111" s="40"/>
      <c r="AK111" s="40"/>
      <c r="AL111" s="40"/>
      <c r="AM111" s="40"/>
      <c r="AN111" s="40"/>
      <c r="AO111" s="22"/>
    </row>
    <row r="112" spans="1:41" ht="12.75" customHeight="1" x14ac:dyDescent="0.2">
      <c r="A112" s="9"/>
      <c r="B112" s="10"/>
      <c r="C112" s="12"/>
      <c r="D112" s="22"/>
      <c r="E112" s="10"/>
      <c r="F112" s="10"/>
      <c r="G112" s="10"/>
      <c r="H112" s="12"/>
      <c r="I112" s="20"/>
      <c r="J112" s="11"/>
      <c r="K112" s="11"/>
      <c r="L112" s="38"/>
      <c r="M112" s="39"/>
      <c r="N112" s="38"/>
      <c r="O112" s="38"/>
      <c r="P112" s="38"/>
      <c r="Q112" s="40"/>
      <c r="R112" s="40"/>
      <c r="S112" s="38"/>
      <c r="T112" s="38"/>
      <c r="U112" s="38"/>
      <c r="V112" s="12"/>
      <c r="W112" s="22"/>
      <c r="X112" s="12"/>
      <c r="Y112" s="12"/>
      <c r="Z112" s="40"/>
      <c r="AA112" s="40"/>
      <c r="AB112" s="40"/>
      <c r="AC112" s="42"/>
      <c r="AD112" s="50"/>
      <c r="AE112" s="41"/>
      <c r="AF112" s="40"/>
      <c r="AG112" s="42"/>
      <c r="AH112" s="24"/>
      <c r="AI112" s="41"/>
      <c r="AJ112" s="40"/>
      <c r="AK112" s="40"/>
      <c r="AL112" s="40"/>
      <c r="AM112" s="40"/>
      <c r="AN112" s="40"/>
      <c r="AO112" s="22"/>
    </row>
    <row r="113" spans="1:41" ht="12.75" customHeight="1" x14ac:dyDescent="0.2">
      <c r="A113" s="9"/>
      <c r="B113" s="10"/>
      <c r="C113" s="12"/>
      <c r="D113" s="22"/>
      <c r="E113" s="10"/>
      <c r="F113" s="10"/>
      <c r="G113" s="10"/>
      <c r="H113" s="12"/>
      <c r="I113" s="20"/>
      <c r="J113" s="11"/>
      <c r="K113" s="11"/>
      <c r="L113" s="38"/>
      <c r="M113" s="39"/>
      <c r="N113" s="38"/>
      <c r="O113" s="38"/>
      <c r="P113" s="38"/>
      <c r="Q113" s="40"/>
      <c r="R113" s="40"/>
      <c r="S113" s="38"/>
      <c r="T113" s="38"/>
      <c r="U113" s="38"/>
      <c r="V113" s="12"/>
      <c r="W113" s="22"/>
      <c r="X113" s="12"/>
      <c r="Y113" s="12"/>
      <c r="Z113" s="40"/>
      <c r="AA113" s="40"/>
      <c r="AB113" s="40"/>
      <c r="AC113" s="42"/>
      <c r="AD113" s="50"/>
      <c r="AE113" s="41"/>
      <c r="AF113" s="40"/>
      <c r="AG113" s="42"/>
      <c r="AH113" s="24"/>
      <c r="AI113" s="41"/>
      <c r="AJ113" s="40"/>
      <c r="AK113" s="40"/>
      <c r="AL113" s="40"/>
      <c r="AM113" s="40"/>
      <c r="AN113" s="40"/>
      <c r="AO113" s="22"/>
    </row>
    <row r="114" spans="1:41" ht="12.75" customHeight="1" x14ac:dyDescent="0.2">
      <c r="A114" s="9"/>
      <c r="B114" s="10"/>
      <c r="C114" s="12"/>
      <c r="D114" s="22"/>
      <c r="E114" s="10"/>
      <c r="F114" s="10"/>
      <c r="G114" s="10"/>
      <c r="H114" s="12"/>
      <c r="I114" s="20"/>
      <c r="J114" s="11"/>
      <c r="K114" s="11"/>
      <c r="L114" s="38"/>
      <c r="M114" s="39"/>
      <c r="N114" s="38"/>
      <c r="O114" s="38"/>
      <c r="P114" s="38"/>
      <c r="Q114" s="40"/>
      <c r="R114" s="40"/>
      <c r="S114" s="38"/>
      <c r="T114" s="38"/>
      <c r="U114" s="38"/>
      <c r="V114" s="12"/>
      <c r="W114" s="22"/>
      <c r="X114" s="12"/>
      <c r="Y114" s="12"/>
      <c r="Z114" s="40"/>
      <c r="AA114" s="40"/>
      <c r="AB114" s="40"/>
      <c r="AC114" s="42"/>
      <c r="AD114" s="50"/>
      <c r="AE114" s="41"/>
      <c r="AF114" s="40"/>
      <c r="AG114" s="42"/>
      <c r="AH114" s="24"/>
      <c r="AI114" s="41"/>
      <c r="AJ114" s="40"/>
      <c r="AK114" s="40"/>
      <c r="AL114" s="40"/>
      <c r="AM114" s="40"/>
      <c r="AN114" s="40"/>
      <c r="AO114" s="22"/>
    </row>
    <row r="115" spans="1:41" ht="12.75" customHeight="1" x14ac:dyDescent="0.2">
      <c r="A115" s="9"/>
      <c r="B115" s="10"/>
      <c r="C115" s="12"/>
      <c r="D115" s="22"/>
      <c r="E115" s="10"/>
      <c r="F115" s="10"/>
      <c r="G115" s="10"/>
      <c r="H115" s="12"/>
      <c r="I115" s="20"/>
      <c r="J115" s="11"/>
      <c r="K115" s="11"/>
      <c r="L115" s="38"/>
      <c r="M115" s="39"/>
      <c r="N115" s="38"/>
      <c r="O115" s="38"/>
      <c r="P115" s="38"/>
      <c r="Q115" s="40"/>
      <c r="R115" s="40"/>
      <c r="S115" s="38"/>
      <c r="T115" s="38"/>
      <c r="U115" s="38"/>
      <c r="V115" s="12"/>
      <c r="W115" s="22"/>
      <c r="X115" s="12"/>
      <c r="Y115" s="12"/>
      <c r="Z115" s="40"/>
      <c r="AA115" s="40"/>
      <c r="AB115" s="40"/>
      <c r="AC115" s="42"/>
      <c r="AD115" s="50"/>
      <c r="AE115" s="41"/>
      <c r="AF115" s="40"/>
      <c r="AG115" s="42"/>
      <c r="AH115" s="24"/>
      <c r="AI115" s="41"/>
      <c r="AJ115" s="40"/>
      <c r="AK115" s="40"/>
      <c r="AL115" s="40"/>
      <c r="AM115" s="40"/>
      <c r="AN115" s="40"/>
      <c r="AO115" s="22"/>
    </row>
    <row r="116" spans="1:41" ht="12.75" customHeight="1" x14ac:dyDescent="0.2">
      <c r="A116" s="9"/>
      <c r="B116" s="10"/>
      <c r="C116" s="12"/>
      <c r="D116" s="22"/>
      <c r="E116" s="10"/>
      <c r="F116" s="10"/>
      <c r="G116" s="10"/>
      <c r="H116" s="12"/>
      <c r="I116" s="20"/>
      <c r="J116" s="11"/>
      <c r="K116" s="11"/>
      <c r="L116" s="38"/>
      <c r="M116" s="39"/>
      <c r="N116" s="38"/>
      <c r="O116" s="38"/>
      <c r="P116" s="38"/>
      <c r="Q116" s="40"/>
      <c r="R116" s="40"/>
      <c r="S116" s="38"/>
      <c r="T116" s="38"/>
      <c r="U116" s="38"/>
      <c r="V116" s="12"/>
      <c r="W116" s="22"/>
      <c r="X116" s="12"/>
      <c r="Y116" s="12"/>
      <c r="Z116" s="40"/>
      <c r="AA116" s="40"/>
      <c r="AB116" s="40"/>
      <c r="AC116" s="42"/>
      <c r="AD116" s="50"/>
      <c r="AE116" s="41"/>
      <c r="AF116" s="40"/>
      <c r="AG116" s="42"/>
      <c r="AH116" s="24"/>
      <c r="AI116" s="41"/>
      <c r="AJ116" s="40"/>
      <c r="AK116" s="40"/>
      <c r="AL116" s="40"/>
      <c r="AM116" s="40"/>
      <c r="AN116" s="40"/>
      <c r="AO116" s="22"/>
    </row>
    <row r="117" spans="1:41" ht="12.75" customHeight="1" x14ac:dyDescent="0.2">
      <c r="A117" s="9"/>
      <c r="B117" s="10"/>
      <c r="C117" s="12"/>
      <c r="D117" s="22"/>
      <c r="E117" s="10"/>
      <c r="F117" s="10"/>
      <c r="G117" s="10"/>
      <c r="H117" s="12"/>
      <c r="I117" s="20"/>
      <c r="J117" s="11"/>
      <c r="K117" s="11"/>
      <c r="L117" s="38"/>
      <c r="M117" s="39"/>
      <c r="N117" s="38"/>
      <c r="O117" s="38"/>
      <c r="P117" s="38"/>
      <c r="Q117" s="40"/>
      <c r="R117" s="40"/>
      <c r="S117" s="38"/>
      <c r="T117" s="38"/>
      <c r="U117" s="38"/>
      <c r="V117" s="12"/>
      <c r="W117" s="22"/>
      <c r="X117" s="12"/>
      <c r="Y117" s="12"/>
      <c r="Z117" s="40"/>
      <c r="AA117" s="40"/>
      <c r="AB117" s="40"/>
      <c r="AC117" s="42"/>
      <c r="AD117" s="50"/>
      <c r="AE117" s="41"/>
      <c r="AF117" s="40"/>
      <c r="AG117" s="42"/>
      <c r="AH117" s="24"/>
      <c r="AI117" s="41"/>
      <c r="AJ117" s="40"/>
      <c r="AK117" s="40"/>
      <c r="AL117" s="40"/>
      <c r="AM117" s="40"/>
      <c r="AN117" s="40"/>
      <c r="AO117" s="22"/>
    </row>
    <row r="118" spans="1:41" ht="12.75" customHeight="1" x14ac:dyDescent="0.2">
      <c r="A118" s="9"/>
      <c r="B118" s="10"/>
      <c r="C118" s="12"/>
      <c r="D118" s="22"/>
      <c r="E118" s="10"/>
      <c r="F118" s="10"/>
      <c r="G118" s="10"/>
      <c r="H118" s="12"/>
      <c r="I118" s="20"/>
      <c r="J118" s="11"/>
      <c r="K118" s="11"/>
      <c r="L118" s="38"/>
      <c r="M118" s="39"/>
      <c r="N118" s="38"/>
      <c r="O118" s="38"/>
      <c r="P118" s="38"/>
      <c r="Q118" s="40"/>
      <c r="R118" s="40"/>
      <c r="S118" s="38"/>
      <c r="T118" s="38"/>
      <c r="U118" s="38"/>
      <c r="V118" s="12"/>
      <c r="W118" s="22"/>
      <c r="X118" s="12"/>
      <c r="Y118" s="12"/>
      <c r="Z118" s="40"/>
      <c r="AA118" s="40"/>
      <c r="AB118" s="40"/>
      <c r="AC118" s="42"/>
      <c r="AD118" s="50"/>
      <c r="AE118" s="41"/>
      <c r="AF118" s="40"/>
      <c r="AG118" s="42"/>
      <c r="AH118" s="24"/>
      <c r="AI118" s="41"/>
      <c r="AJ118" s="40"/>
      <c r="AK118" s="40"/>
      <c r="AL118" s="40"/>
      <c r="AM118" s="40"/>
      <c r="AN118" s="40"/>
      <c r="AO118" s="22"/>
    </row>
    <row r="119" spans="1:41" ht="12.75" customHeight="1" x14ac:dyDescent="0.2">
      <c r="A119" s="9"/>
      <c r="B119" s="10"/>
      <c r="C119" s="12"/>
      <c r="D119" s="22"/>
      <c r="E119" s="10"/>
      <c r="F119" s="10"/>
      <c r="G119" s="10"/>
      <c r="H119" s="12"/>
      <c r="I119" s="20"/>
      <c r="J119" s="11"/>
      <c r="K119" s="11"/>
      <c r="L119" s="38"/>
      <c r="M119" s="39"/>
      <c r="N119" s="38"/>
      <c r="O119" s="38"/>
      <c r="P119" s="38"/>
      <c r="Q119" s="40"/>
      <c r="R119" s="40"/>
      <c r="S119" s="38"/>
      <c r="T119" s="38"/>
      <c r="U119" s="38"/>
      <c r="V119" s="12"/>
      <c r="W119" s="22"/>
      <c r="X119" s="12"/>
      <c r="Y119" s="12"/>
      <c r="Z119" s="40"/>
      <c r="AA119" s="40"/>
      <c r="AB119" s="40"/>
      <c r="AC119" s="42"/>
      <c r="AD119" s="50"/>
      <c r="AE119" s="41"/>
      <c r="AF119" s="40"/>
      <c r="AG119" s="42"/>
      <c r="AH119" s="24"/>
      <c r="AI119" s="41"/>
      <c r="AJ119" s="40"/>
      <c r="AK119" s="40"/>
      <c r="AL119" s="40"/>
      <c r="AM119" s="40"/>
      <c r="AN119" s="40"/>
      <c r="AO119" s="22"/>
    </row>
  </sheetData>
  <mergeCells count="7">
    <mergeCell ref="A1:AO1"/>
    <mergeCell ref="I2:L2"/>
    <mergeCell ref="M2:V2"/>
    <mergeCell ref="W2:AD2"/>
    <mergeCell ref="AE2:AN2"/>
    <mergeCell ref="A2:C2"/>
    <mergeCell ref="D2:H2"/>
  </mergeCells>
  <pageMargins left="1.1811023622047245" right="0.39370078740157483" top="1.9685039370078741" bottom="0.78740157480314965" header="0.31496062992125984" footer="0.31496062992125984"/>
  <pageSetup paperSize="270" scale="99" orientation="landscape" r:id="rId1"/>
  <headerFooter>
    <oddHeader>&amp;L&amp;10[logo cliente]&amp;"-,Bold"N° do Documento: &amp;F&amp;R&amp;G&amp;"-,Bold"Lista de Equipamentos&amp;"-,Regular"&amp;"-,Bold"Rev 00&amp;"-,Regular"&amp;"-,Bold"Projeto: [nome projeto]</oddHeader>
    <oddFooter>&amp;L&amp;10NT2016000-LSE-TMP-001-00&amp;C&amp;10Página &amp;P de &amp;N&amp;R&amp;"-,Bold"&amp;10NATIVE HVAC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8"/>
  <sheetViews>
    <sheetView topLeftCell="F1" zoomScale="85" zoomScaleNormal="85" zoomScaleSheetLayoutView="85" zoomScalePageLayoutView="60" workbookViewId="0">
      <selection activeCell="N20" sqref="N20"/>
    </sheetView>
  </sheetViews>
  <sheetFormatPr defaultColWidth="2.28515625" defaultRowHeight="12.75" x14ac:dyDescent="0.2"/>
  <cols>
    <col min="1" max="1" width="5.5703125" style="17" customWidth="1"/>
    <col min="2" max="2" width="20.7109375" style="17" customWidth="1"/>
    <col min="3" max="3" width="9.7109375" style="18" customWidth="1"/>
    <col min="4" max="4" width="11.5703125" style="17" customWidth="1"/>
    <col min="5" max="5" width="19.28515625" style="44" customWidth="1"/>
    <col min="6" max="6" width="12.7109375" style="17" customWidth="1"/>
    <col min="7" max="7" width="10.140625" style="17" customWidth="1"/>
    <col min="8" max="9" width="10.7109375" style="17" customWidth="1"/>
    <col min="10" max="13" width="7.42578125" style="17" customWidth="1"/>
    <col min="14" max="14" width="7.7109375" style="17" customWidth="1"/>
    <col min="15" max="16" width="8.5703125" style="17" customWidth="1"/>
    <col min="17" max="17" width="10.7109375" style="17" customWidth="1"/>
    <col min="18" max="18" width="6.7109375" style="17" customWidth="1"/>
    <col min="19" max="19" width="12.7109375" style="17" customWidth="1"/>
    <col min="20" max="20" width="5.7109375" style="17" customWidth="1"/>
    <col min="21" max="21" width="7.7109375" style="17" customWidth="1"/>
    <col min="22" max="22" width="9.140625" style="17" customWidth="1"/>
    <col min="23" max="23" width="7.5703125" style="17" customWidth="1"/>
    <col min="24" max="25" width="6" style="17" customWidth="1"/>
    <col min="26" max="26" width="25.28515625" style="17" customWidth="1"/>
    <col min="27" max="27" width="21" style="17" customWidth="1"/>
    <col min="28" max="16384" width="2.28515625" style="17"/>
  </cols>
  <sheetData>
    <row r="1" spans="1:27" s="63" customFormat="1" ht="19.7" customHeight="1" x14ac:dyDescent="0.25">
      <c r="A1" s="115" t="s">
        <v>61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</row>
    <row r="2" spans="1:27" ht="15.75" thickBot="1" x14ac:dyDescent="0.3">
      <c r="A2" s="123" t="s">
        <v>6</v>
      </c>
      <c r="B2" s="123"/>
      <c r="C2" s="123"/>
      <c r="D2" s="119" t="s">
        <v>5</v>
      </c>
      <c r="E2" s="120"/>
      <c r="F2" s="120"/>
      <c r="G2" s="120"/>
      <c r="H2" s="120"/>
      <c r="I2" s="121"/>
      <c r="J2" s="116" t="s">
        <v>4</v>
      </c>
      <c r="K2" s="117"/>
      <c r="L2" s="117"/>
      <c r="M2" s="118"/>
      <c r="N2" s="119" t="s">
        <v>24</v>
      </c>
      <c r="O2" s="120"/>
      <c r="P2" s="120"/>
      <c r="Q2" s="121"/>
      <c r="R2" s="119" t="s">
        <v>27</v>
      </c>
      <c r="S2" s="120"/>
      <c r="T2" s="120"/>
      <c r="U2" s="120"/>
      <c r="V2" s="120"/>
      <c r="W2" s="120"/>
      <c r="X2" s="120"/>
      <c r="Y2" s="121"/>
      <c r="Z2" s="119" t="s">
        <v>7</v>
      </c>
      <c r="AA2" s="120"/>
    </row>
    <row r="3" spans="1:27" s="43" customFormat="1" ht="84.95" customHeight="1" x14ac:dyDescent="0.25">
      <c r="A3" s="13" t="s">
        <v>1</v>
      </c>
      <c r="B3" s="14" t="s">
        <v>8</v>
      </c>
      <c r="C3" s="15" t="s">
        <v>3</v>
      </c>
      <c r="D3" s="45" t="s">
        <v>0</v>
      </c>
      <c r="E3" s="13" t="s">
        <v>9</v>
      </c>
      <c r="F3" s="14" t="s">
        <v>10</v>
      </c>
      <c r="G3" s="14" t="s">
        <v>53</v>
      </c>
      <c r="H3" s="15" t="s">
        <v>54</v>
      </c>
      <c r="I3" s="15" t="s">
        <v>55</v>
      </c>
      <c r="J3" s="16" t="s">
        <v>36</v>
      </c>
      <c r="K3" s="14" t="s">
        <v>37</v>
      </c>
      <c r="L3" s="14" t="s">
        <v>38</v>
      </c>
      <c r="M3" s="15" t="s">
        <v>13</v>
      </c>
      <c r="N3" s="21" t="s">
        <v>45</v>
      </c>
      <c r="O3" s="15" t="s">
        <v>60</v>
      </c>
      <c r="P3" s="15" t="s">
        <v>56</v>
      </c>
      <c r="Q3" s="15" t="s">
        <v>22</v>
      </c>
      <c r="R3" s="21" t="s">
        <v>58</v>
      </c>
      <c r="S3" s="15" t="s">
        <v>41</v>
      </c>
      <c r="T3" s="15" t="s">
        <v>26</v>
      </c>
      <c r="U3" s="15" t="s">
        <v>25</v>
      </c>
      <c r="V3" s="15" t="s">
        <v>33</v>
      </c>
      <c r="W3" s="15" t="s">
        <v>57</v>
      </c>
      <c r="X3" s="51" t="s">
        <v>42</v>
      </c>
      <c r="Y3" s="48" t="s">
        <v>43</v>
      </c>
      <c r="Z3" s="19" t="s">
        <v>59</v>
      </c>
      <c r="AA3" s="62" t="s">
        <v>44</v>
      </c>
    </row>
    <row r="4" spans="1:27" ht="8.25" customHeight="1" thickBot="1" x14ac:dyDescent="0.25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</row>
    <row r="5" spans="1:27" ht="12.75" customHeight="1" x14ac:dyDescent="0.2">
      <c r="A5" s="26"/>
      <c r="B5" s="27"/>
      <c r="C5" s="28"/>
      <c r="D5" s="34"/>
      <c r="E5" s="27"/>
      <c r="F5" s="27"/>
      <c r="G5" s="27"/>
      <c r="H5" s="28"/>
      <c r="I5" s="28"/>
      <c r="J5" s="29"/>
      <c r="K5" s="30"/>
      <c r="L5" s="30"/>
      <c r="M5" s="31"/>
      <c r="N5" s="57"/>
      <c r="O5" s="55"/>
      <c r="P5" s="33"/>
      <c r="Q5" s="28"/>
      <c r="R5" s="34"/>
      <c r="S5" s="28"/>
      <c r="T5" s="28"/>
      <c r="U5" s="33"/>
      <c r="V5" s="33"/>
      <c r="W5" s="31"/>
      <c r="X5" s="36"/>
      <c r="Y5" s="49"/>
      <c r="Z5" s="59"/>
      <c r="AA5" s="53"/>
    </row>
    <row r="6" spans="1:27" ht="12.75" customHeight="1" x14ac:dyDescent="0.2">
      <c r="A6" s="9"/>
      <c r="B6" s="10"/>
      <c r="C6" s="12"/>
      <c r="D6" s="22"/>
      <c r="E6" s="10"/>
      <c r="F6" s="10"/>
      <c r="G6" s="10"/>
      <c r="H6" s="12"/>
      <c r="I6" s="12"/>
      <c r="J6" s="20"/>
      <c r="K6" s="11"/>
      <c r="L6" s="11"/>
      <c r="M6" s="38"/>
      <c r="N6" s="58"/>
      <c r="O6" s="56"/>
      <c r="P6" s="40"/>
      <c r="Q6" s="12"/>
      <c r="R6" s="22"/>
      <c r="S6" s="12"/>
      <c r="T6" s="12"/>
      <c r="U6" s="40"/>
      <c r="V6" s="40"/>
      <c r="W6" s="38"/>
      <c r="X6" s="42"/>
      <c r="Y6" s="50"/>
      <c r="Z6" s="60"/>
      <c r="AA6" s="54"/>
    </row>
    <row r="7" spans="1:27" ht="12.75" customHeight="1" x14ac:dyDescent="0.2">
      <c r="A7" s="9"/>
      <c r="B7" s="10"/>
      <c r="C7" s="12"/>
      <c r="D7" s="22"/>
      <c r="E7" s="10"/>
      <c r="F7" s="10"/>
      <c r="G7" s="10"/>
      <c r="H7" s="12"/>
      <c r="I7" s="12"/>
      <c r="J7" s="20"/>
      <c r="K7" s="11"/>
      <c r="L7" s="11"/>
      <c r="M7" s="38"/>
      <c r="N7" s="58"/>
      <c r="O7" s="56"/>
      <c r="P7" s="40"/>
      <c r="Q7" s="12"/>
      <c r="R7" s="22"/>
      <c r="S7" s="12"/>
      <c r="T7" s="12"/>
      <c r="U7" s="40"/>
      <c r="V7" s="40"/>
      <c r="W7" s="38"/>
      <c r="X7" s="42"/>
      <c r="Y7" s="50"/>
      <c r="Z7" s="60"/>
      <c r="AA7" s="54"/>
    </row>
    <row r="8" spans="1:27" ht="12.75" customHeight="1" x14ac:dyDescent="0.2">
      <c r="A8" s="9"/>
      <c r="B8" s="10"/>
      <c r="C8" s="12"/>
      <c r="D8" s="22"/>
      <c r="E8" s="10"/>
      <c r="F8" s="10"/>
      <c r="G8" s="10"/>
      <c r="H8" s="12"/>
      <c r="I8" s="12"/>
      <c r="J8" s="20"/>
      <c r="K8" s="11"/>
      <c r="L8" s="11"/>
      <c r="M8" s="38"/>
      <c r="N8" s="58"/>
      <c r="O8" s="56"/>
      <c r="P8" s="40"/>
      <c r="Q8" s="12"/>
      <c r="R8" s="22"/>
      <c r="S8" s="12"/>
      <c r="T8" s="12"/>
      <c r="U8" s="40"/>
      <c r="V8" s="40"/>
      <c r="W8" s="38"/>
      <c r="X8" s="42"/>
      <c r="Y8" s="50"/>
      <c r="Z8" s="60"/>
      <c r="AA8" s="54"/>
    </row>
    <row r="9" spans="1:27" ht="12.75" customHeight="1" x14ac:dyDescent="0.2">
      <c r="A9" s="9"/>
      <c r="B9" s="10"/>
      <c r="C9" s="12"/>
      <c r="D9" s="22"/>
      <c r="E9" s="10"/>
      <c r="F9" s="10"/>
      <c r="G9" s="10"/>
      <c r="H9" s="12"/>
      <c r="I9" s="12"/>
      <c r="J9" s="20"/>
      <c r="K9" s="11"/>
      <c r="L9" s="11"/>
      <c r="M9" s="38"/>
      <c r="N9" s="58"/>
      <c r="O9" s="56"/>
      <c r="P9" s="40"/>
      <c r="Q9" s="12"/>
      <c r="R9" s="22"/>
      <c r="S9" s="12"/>
      <c r="T9" s="12"/>
      <c r="U9" s="40"/>
      <c r="V9" s="40"/>
      <c r="W9" s="38"/>
      <c r="X9" s="42"/>
      <c r="Y9" s="50"/>
      <c r="Z9" s="60"/>
      <c r="AA9" s="54"/>
    </row>
    <row r="10" spans="1:27" ht="12.75" customHeight="1" x14ac:dyDescent="0.2">
      <c r="A10" s="9"/>
      <c r="B10" s="10"/>
      <c r="C10" s="12"/>
      <c r="D10" s="22"/>
      <c r="E10" s="10"/>
      <c r="F10" s="10"/>
      <c r="G10" s="10"/>
      <c r="H10" s="12"/>
      <c r="I10" s="12"/>
      <c r="J10" s="20"/>
      <c r="K10" s="11"/>
      <c r="L10" s="11"/>
      <c r="M10" s="38"/>
      <c r="N10" s="58"/>
      <c r="O10" s="56"/>
      <c r="P10" s="40"/>
      <c r="Q10" s="12"/>
      <c r="R10" s="22"/>
      <c r="S10" s="12"/>
      <c r="T10" s="12"/>
      <c r="U10" s="40"/>
      <c r="V10" s="40"/>
      <c r="W10" s="38"/>
      <c r="X10" s="42"/>
      <c r="Y10" s="50"/>
      <c r="Z10" s="60"/>
      <c r="AA10" s="54"/>
    </row>
    <row r="11" spans="1:27" ht="12.75" customHeight="1" x14ac:dyDescent="0.2">
      <c r="A11" s="9"/>
      <c r="B11" s="10"/>
      <c r="C11" s="12"/>
      <c r="D11" s="22"/>
      <c r="E11" s="10"/>
      <c r="F11" s="10"/>
      <c r="G11" s="10"/>
      <c r="H11" s="12"/>
      <c r="I11" s="12"/>
      <c r="J11" s="20"/>
      <c r="K11" s="11"/>
      <c r="L11" s="11"/>
      <c r="M11" s="38"/>
      <c r="N11" s="58"/>
      <c r="O11" s="56"/>
      <c r="P11" s="40"/>
      <c r="Q11" s="12"/>
      <c r="R11" s="22"/>
      <c r="S11" s="12"/>
      <c r="T11" s="12"/>
      <c r="U11" s="40"/>
      <c r="V11" s="40"/>
      <c r="W11" s="38"/>
      <c r="X11" s="42"/>
      <c r="Y11" s="50"/>
      <c r="Z11" s="60"/>
      <c r="AA11" s="54"/>
    </row>
    <row r="12" spans="1:27" ht="12.75" customHeight="1" x14ac:dyDescent="0.2">
      <c r="A12" s="9"/>
      <c r="B12" s="10"/>
      <c r="C12" s="12"/>
      <c r="D12" s="22"/>
      <c r="E12" s="10"/>
      <c r="F12" s="10"/>
      <c r="G12" s="10"/>
      <c r="H12" s="12"/>
      <c r="I12" s="12"/>
      <c r="J12" s="20"/>
      <c r="K12" s="11"/>
      <c r="L12" s="11"/>
      <c r="M12" s="38"/>
      <c r="N12" s="58"/>
      <c r="O12" s="56"/>
      <c r="P12" s="40"/>
      <c r="Q12" s="12"/>
      <c r="R12" s="22"/>
      <c r="S12" s="12"/>
      <c r="T12" s="12"/>
      <c r="U12" s="40"/>
      <c r="V12" s="40"/>
      <c r="W12" s="38"/>
      <c r="X12" s="42"/>
      <c r="Y12" s="50"/>
      <c r="Z12" s="60"/>
      <c r="AA12" s="54"/>
    </row>
    <row r="13" spans="1:27" ht="12.75" customHeight="1" x14ac:dyDescent="0.2">
      <c r="A13" s="9"/>
      <c r="B13" s="10"/>
      <c r="C13" s="12"/>
      <c r="D13" s="22"/>
      <c r="E13" s="10"/>
      <c r="F13" s="10"/>
      <c r="G13" s="10"/>
      <c r="H13" s="12"/>
      <c r="I13" s="12"/>
      <c r="J13" s="20"/>
      <c r="K13" s="11"/>
      <c r="L13" s="11"/>
      <c r="M13" s="38"/>
      <c r="N13" s="58"/>
      <c r="O13" s="56"/>
      <c r="P13" s="40"/>
      <c r="Q13" s="12"/>
      <c r="R13" s="22"/>
      <c r="S13" s="12"/>
      <c r="T13" s="12"/>
      <c r="U13" s="40"/>
      <c r="V13" s="40"/>
      <c r="W13" s="38"/>
      <c r="X13" s="42"/>
      <c r="Y13" s="50"/>
      <c r="Z13" s="60"/>
      <c r="AA13" s="54"/>
    </row>
    <row r="14" spans="1:27" ht="12.75" customHeight="1" x14ac:dyDescent="0.2">
      <c r="A14" s="9"/>
      <c r="B14" s="10"/>
      <c r="C14" s="12"/>
      <c r="D14" s="22"/>
      <c r="E14" s="10"/>
      <c r="F14" s="10"/>
      <c r="G14" s="10"/>
      <c r="H14" s="12"/>
      <c r="I14" s="12"/>
      <c r="J14" s="20"/>
      <c r="K14" s="11"/>
      <c r="L14" s="11"/>
      <c r="M14" s="38"/>
      <c r="N14" s="58"/>
      <c r="O14" s="56"/>
      <c r="P14" s="40"/>
      <c r="Q14" s="12"/>
      <c r="R14" s="22"/>
      <c r="S14" s="12"/>
      <c r="T14" s="12"/>
      <c r="U14" s="40"/>
      <c r="V14" s="40"/>
      <c r="W14" s="38"/>
      <c r="X14" s="42"/>
      <c r="Y14" s="50"/>
      <c r="Z14" s="60"/>
      <c r="AA14" s="54"/>
    </row>
    <row r="15" spans="1:27" ht="12.75" customHeight="1" x14ac:dyDescent="0.2">
      <c r="A15" s="9"/>
      <c r="B15" s="10"/>
      <c r="C15" s="12"/>
      <c r="D15" s="22"/>
      <c r="E15" s="10"/>
      <c r="F15" s="10"/>
      <c r="G15" s="10"/>
      <c r="H15" s="12"/>
      <c r="I15" s="12"/>
      <c r="J15" s="20"/>
      <c r="K15" s="11"/>
      <c r="L15" s="11"/>
      <c r="M15" s="38"/>
      <c r="N15" s="58"/>
      <c r="O15" s="56"/>
      <c r="P15" s="40"/>
      <c r="Q15" s="12"/>
      <c r="R15" s="22"/>
      <c r="S15" s="12"/>
      <c r="T15" s="12"/>
      <c r="U15" s="40"/>
      <c r="V15" s="40"/>
      <c r="W15" s="38"/>
      <c r="X15" s="42"/>
      <c r="Y15" s="50"/>
      <c r="Z15" s="60"/>
      <c r="AA15" s="54"/>
    </row>
    <row r="16" spans="1:27" ht="12.75" customHeight="1" x14ac:dyDescent="0.2">
      <c r="A16" s="9"/>
      <c r="B16" s="10"/>
      <c r="C16" s="12"/>
      <c r="D16" s="22"/>
      <c r="E16" s="10"/>
      <c r="F16" s="10"/>
      <c r="G16" s="10"/>
      <c r="H16" s="12"/>
      <c r="I16" s="12"/>
      <c r="J16" s="20"/>
      <c r="K16" s="11"/>
      <c r="L16" s="11"/>
      <c r="M16" s="38"/>
      <c r="N16" s="58"/>
      <c r="O16" s="56"/>
      <c r="P16" s="40"/>
      <c r="Q16" s="12"/>
      <c r="R16" s="22"/>
      <c r="S16" s="12"/>
      <c r="T16" s="12"/>
      <c r="U16" s="40"/>
      <c r="V16" s="40"/>
      <c r="W16" s="38"/>
      <c r="X16" s="42"/>
      <c r="Y16" s="50"/>
      <c r="Z16" s="60"/>
      <c r="AA16" s="54"/>
    </row>
    <row r="17" spans="1:27" ht="12.75" customHeight="1" x14ac:dyDescent="0.2">
      <c r="A17" s="9"/>
      <c r="B17" s="10"/>
      <c r="C17" s="12"/>
      <c r="D17" s="22"/>
      <c r="E17" s="10"/>
      <c r="F17" s="10"/>
      <c r="G17" s="10"/>
      <c r="H17" s="12"/>
      <c r="I17" s="12"/>
      <c r="J17" s="20"/>
      <c r="K17" s="11"/>
      <c r="L17" s="11"/>
      <c r="M17" s="38"/>
      <c r="N17" s="58"/>
      <c r="O17" s="56"/>
      <c r="P17" s="40"/>
      <c r="Q17" s="12"/>
      <c r="R17" s="22"/>
      <c r="S17" s="12"/>
      <c r="T17" s="12"/>
      <c r="U17" s="40"/>
      <c r="V17" s="40"/>
      <c r="W17" s="38"/>
      <c r="X17" s="42"/>
      <c r="Y17" s="50"/>
      <c r="Z17" s="60"/>
      <c r="AA17" s="54"/>
    </row>
    <row r="18" spans="1:27" ht="12.75" customHeight="1" x14ac:dyDescent="0.2">
      <c r="A18" s="9"/>
      <c r="B18" s="10"/>
      <c r="C18" s="12"/>
      <c r="D18" s="22"/>
      <c r="E18" s="10"/>
      <c r="F18" s="10"/>
      <c r="G18" s="10"/>
      <c r="H18" s="12"/>
      <c r="I18" s="12"/>
      <c r="J18" s="20"/>
      <c r="K18" s="11"/>
      <c r="L18" s="11"/>
      <c r="M18" s="38"/>
      <c r="N18" s="58"/>
      <c r="O18" s="56"/>
      <c r="P18" s="40"/>
      <c r="Q18" s="12"/>
      <c r="R18" s="22"/>
      <c r="S18" s="12"/>
      <c r="T18" s="12"/>
      <c r="U18" s="40"/>
      <c r="V18" s="40"/>
      <c r="W18" s="38"/>
      <c r="X18" s="42"/>
      <c r="Y18" s="50"/>
      <c r="Z18" s="60"/>
      <c r="AA18" s="54"/>
    </row>
    <row r="19" spans="1:27" ht="12.75" customHeight="1" x14ac:dyDescent="0.2">
      <c r="A19" s="9"/>
      <c r="B19" s="10"/>
      <c r="C19" s="12"/>
      <c r="D19" s="22"/>
      <c r="E19" s="10"/>
      <c r="F19" s="10"/>
      <c r="G19" s="10"/>
      <c r="H19" s="12"/>
      <c r="I19" s="12"/>
      <c r="J19" s="20"/>
      <c r="K19" s="11"/>
      <c r="L19" s="11"/>
      <c r="M19" s="38"/>
      <c r="N19" s="58"/>
      <c r="O19" s="56"/>
      <c r="P19" s="40"/>
      <c r="Q19" s="12"/>
      <c r="R19" s="22"/>
      <c r="S19" s="12"/>
      <c r="T19" s="12"/>
      <c r="U19" s="40"/>
      <c r="V19" s="40"/>
      <c r="W19" s="38"/>
      <c r="X19" s="42"/>
      <c r="Y19" s="50"/>
      <c r="Z19" s="60"/>
      <c r="AA19" s="54"/>
    </row>
    <row r="20" spans="1:27" ht="12.75" customHeight="1" x14ac:dyDescent="0.2">
      <c r="A20" s="9"/>
      <c r="B20" s="10"/>
      <c r="C20" s="12"/>
      <c r="D20" s="22"/>
      <c r="E20" s="10"/>
      <c r="F20" s="10"/>
      <c r="G20" s="10"/>
      <c r="H20" s="12"/>
      <c r="I20" s="12"/>
      <c r="J20" s="20"/>
      <c r="K20" s="11"/>
      <c r="L20" s="11"/>
      <c r="M20" s="38"/>
      <c r="N20" s="58"/>
      <c r="O20" s="56"/>
      <c r="P20" s="40"/>
      <c r="Q20" s="12"/>
      <c r="R20" s="22"/>
      <c r="S20" s="12"/>
      <c r="T20" s="12"/>
      <c r="U20" s="40"/>
      <c r="V20" s="40"/>
      <c r="W20" s="38"/>
      <c r="X20" s="42"/>
      <c r="Y20" s="50"/>
      <c r="Z20" s="60"/>
      <c r="AA20" s="54"/>
    </row>
    <row r="21" spans="1:27" ht="12.75" customHeight="1" x14ac:dyDescent="0.2">
      <c r="A21" s="9"/>
      <c r="B21" s="10"/>
      <c r="C21" s="12"/>
      <c r="D21" s="22"/>
      <c r="E21" s="10"/>
      <c r="F21" s="10"/>
      <c r="G21" s="10"/>
      <c r="H21" s="12"/>
      <c r="I21" s="12"/>
      <c r="J21" s="20"/>
      <c r="K21" s="11"/>
      <c r="L21" s="11"/>
      <c r="M21" s="38"/>
      <c r="N21" s="58"/>
      <c r="O21" s="56"/>
      <c r="P21" s="40"/>
      <c r="Q21" s="12"/>
      <c r="R21" s="22"/>
      <c r="S21" s="12"/>
      <c r="T21" s="12"/>
      <c r="U21" s="40"/>
      <c r="V21" s="40"/>
      <c r="W21" s="38"/>
      <c r="X21" s="42"/>
      <c r="Y21" s="50"/>
      <c r="Z21" s="60"/>
      <c r="AA21" s="54"/>
    </row>
    <row r="22" spans="1:27" ht="12.75" customHeight="1" x14ac:dyDescent="0.2">
      <c r="A22" s="9"/>
      <c r="B22" s="10"/>
      <c r="C22" s="12"/>
      <c r="D22" s="22"/>
      <c r="E22" s="10"/>
      <c r="F22" s="10"/>
      <c r="G22" s="10"/>
      <c r="H22" s="12"/>
      <c r="I22" s="12"/>
      <c r="J22" s="20"/>
      <c r="K22" s="11"/>
      <c r="L22" s="11"/>
      <c r="M22" s="38"/>
      <c r="N22" s="58"/>
      <c r="O22" s="56"/>
      <c r="P22" s="40"/>
      <c r="Q22" s="12"/>
      <c r="R22" s="22"/>
      <c r="S22" s="12"/>
      <c r="T22" s="12"/>
      <c r="U22" s="40"/>
      <c r="V22" s="40"/>
      <c r="W22" s="38"/>
      <c r="X22" s="42"/>
      <c r="Y22" s="50"/>
      <c r="Z22" s="60"/>
      <c r="AA22" s="54"/>
    </row>
    <row r="23" spans="1:27" ht="12.75" customHeight="1" x14ac:dyDescent="0.2">
      <c r="A23" s="9"/>
      <c r="B23" s="10"/>
      <c r="C23" s="12"/>
      <c r="D23" s="22"/>
      <c r="E23" s="10"/>
      <c r="F23" s="10"/>
      <c r="G23" s="10"/>
      <c r="H23" s="12"/>
      <c r="I23" s="12"/>
      <c r="J23" s="20"/>
      <c r="K23" s="11"/>
      <c r="L23" s="11"/>
      <c r="M23" s="38"/>
      <c r="N23" s="58"/>
      <c r="O23" s="56"/>
      <c r="P23" s="40"/>
      <c r="Q23" s="12"/>
      <c r="R23" s="22"/>
      <c r="S23" s="12"/>
      <c r="T23" s="12"/>
      <c r="U23" s="40"/>
      <c r="V23" s="40"/>
      <c r="W23" s="38"/>
      <c r="X23" s="42"/>
      <c r="Y23" s="50"/>
      <c r="Z23" s="60"/>
      <c r="AA23" s="54"/>
    </row>
    <row r="24" spans="1:27" ht="12.75" customHeight="1" x14ac:dyDescent="0.2">
      <c r="A24" s="9"/>
      <c r="B24" s="10"/>
      <c r="C24" s="12"/>
      <c r="D24" s="22"/>
      <c r="E24" s="10"/>
      <c r="F24" s="10"/>
      <c r="G24" s="10"/>
      <c r="H24" s="12"/>
      <c r="I24" s="12"/>
      <c r="J24" s="20"/>
      <c r="K24" s="11"/>
      <c r="L24" s="11"/>
      <c r="M24" s="38"/>
      <c r="N24" s="58"/>
      <c r="O24" s="56"/>
      <c r="P24" s="40"/>
      <c r="Q24" s="12"/>
      <c r="R24" s="22"/>
      <c r="S24" s="12"/>
      <c r="T24" s="12"/>
      <c r="U24" s="40"/>
      <c r="V24" s="40"/>
      <c r="W24" s="38"/>
      <c r="X24" s="42"/>
      <c r="Y24" s="50"/>
      <c r="Z24" s="60"/>
      <c r="AA24" s="54"/>
    </row>
    <row r="25" spans="1:27" ht="12.75" customHeight="1" x14ac:dyDescent="0.2">
      <c r="A25" s="9"/>
      <c r="B25" s="10"/>
      <c r="C25" s="12"/>
      <c r="D25" s="22"/>
      <c r="E25" s="10"/>
      <c r="F25" s="10"/>
      <c r="G25" s="10"/>
      <c r="H25" s="12"/>
      <c r="I25" s="12"/>
      <c r="J25" s="20"/>
      <c r="K25" s="11"/>
      <c r="L25" s="11"/>
      <c r="M25" s="38"/>
      <c r="N25" s="58"/>
      <c r="O25" s="56"/>
      <c r="P25" s="40"/>
      <c r="Q25" s="12"/>
      <c r="R25" s="22"/>
      <c r="S25" s="12"/>
      <c r="T25" s="12"/>
      <c r="U25" s="40"/>
      <c r="V25" s="40"/>
      <c r="W25" s="38"/>
      <c r="X25" s="42"/>
      <c r="Y25" s="50"/>
      <c r="Z25" s="60"/>
      <c r="AA25" s="54"/>
    </row>
    <row r="26" spans="1:27" ht="12.75" customHeight="1" x14ac:dyDescent="0.2">
      <c r="A26" s="9"/>
      <c r="B26" s="10"/>
      <c r="C26" s="12"/>
      <c r="D26" s="22"/>
      <c r="E26" s="10"/>
      <c r="F26" s="10"/>
      <c r="G26" s="10"/>
      <c r="H26" s="12"/>
      <c r="I26" s="12"/>
      <c r="J26" s="20"/>
      <c r="K26" s="11"/>
      <c r="L26" s="11"/>
      <c r="M26" s="38"/>
      <c r="N26" s="58"/>
      <c r="O26" s="56"/>
      <c r="P26" s="40"/>
      <c r="Q26" s="12"/>
      <c r="R26" s="22"/>
      <c r="S26" s="12"/>
      <c r="T26" s="12"/>
      <c r="U26" s="40"/>
      <c r="V26" s="40"/>
      <c r="W26" s="38"/>
      <c r="X26" s="42"/>
      <c r="Y26" s="50"/>
      <c r="Z26" s="60"/>
      <c r="AA26" s="54"/>
    </row>
    <row r="27" spans="1:27" ht="12.75" customHeight="1" x14ac:dyDescent="0.2">
      <c r="A27" s="9"/>
      <c r="B27" s="10"/>
      <c r="C27" s="12"/>
      <c r="D27" s="22"/>
      <c r="E27" s="10"/>
      <c r="F27" s="10"/>
      <c r="G27" s="10"/>
      <c r="H27" s="12"/>
      <c r="I27" s="12"/>
      <c r="J27" s="20"/>
      <c r="K27" s="11"/>
      <c r="L27" s="11"/>
      <c r="M27" s="38"/>
      <c r="N27" s="58"/>
      <c r="O27" s="56"/>
      <c r="P27" s="40"/>
      <c r="Q27" s="12"/>
      <c r="R27" s="22"/>
      <c r="S27" s="12"/>
      <c r="T27" s="12"/>
      <c r="U27" s="40"/>
      <c r="V27" s="40"/>
      <c r="W27" s="38"/>
      <c r="X27" s="42"/>
      <c r="Y27" s="50"/>
      <c r="Z27" s="60"/>
      <c r="AA27" s="54"/>
    </row>
    <row r="28" spans="1:27" ht="12.75" customHeight="1" x14ac:dyDescent="0.2">
      <c r="A28" s="9"/>
      <c r="B28" s="10"/>
      <c r="C28" s="12"/>
      <c r="D28" s="22"/>
      <c r="E28" s="10"/>
      <c r="F28" s="10"/>
      <c r="G28" s="10"/>
      <c r="H28" s="12"/>
      <c r="I28" s="12"/>
      <c r="J28" s="20"/>
      <c r="K28" s="11"/>
      <c r="L28" s="11"/>
      <c r="M28" s="38"/>
      <c r="N28" s="58"/>
      <c r="O28" s="56"/>
      <c r="P28" s="40"/>
      <c r="Q28" s="12"/>
      <c r="R28" s="22"/>
      <c r="S28" s="12"/>
      <c r="T28" s="12"/>
      <c r="U28" s="40"/>
      <c r="V28" s="40"/>
      <c r="W28" s="38"/>
      <c r="X28" s="42"/>
      <c r="Y28" s="50"/>
      <c r="Z28" s="60"/>
      <c r="AA28" s="54"/>
    </row>
    <row r="29" spans="1:27" ht="12.75" customHeight="1" x14ac:dyDescent="0.2">
      <c r="A29" s="9"/>
      <c r="B29" s="10"/>
      <c r="C29" s="12"/>
      <c r="D29" s="22"/>
      <c r="E29" s="10"/>
      <c r="F29" s="10"/>
      <c r="G29" s="10"/>
      <c r="H29" s="12"/>
      <c r="I29" s="12"/>
      <c r="J29" s="20"/>
      <c r="K29" s="11"/>
      <c r="L29" s="11"/>
      <c r="M29" s="38"/>
      <c r="N29" s="58"/>
      <c r="O29" s="56"/>
      <c r="P29" s="40"/>
      <c r="Q29" s="12"/>
      <c r="R29" s="22"/>
      <c r="S29" s="12"/>
      <c r="T29" s="12"/>
      <c r="U29" s="40"/>
      <c r="V29" s="40"/>
      <c r="W29" s="38"/>
      <c r="X29" s="42"/>
      <c r="Y29" s="50"/>
      <c r="Z29" s="60"/>
      <c r="AA29" s="54"/>
    </row>
    <row r="30" spans="1:27" ht="12.75" customHeight="1" x14ac:dyDescent="0.2">
      <c r="A30" s="9"/>
      <c r="B30" s="10"/>
      <c r="C30" s="12"/>
      <c r="D30" s="22"/>
      <c r="E30" s="10"/>
      <c r="F30" s="10"/>
      <c r="G30" s="10"/>
      <c r="H30" s="12"/>
      <c r="I30" s="12"/>
      <c r="J30" s="20"/>
      <c r="K30" s="11"/>
      <c r="L30" s="11"/>
      <c r="M30" s="38"/>
      <c r="N30" s="58"/>
      <c r="O30" s="56"/>
      <c r="P30" s="40"/>
      <c r="Q30" s="12"/>
      <c r="R30" s="22"/>
      <c r="S30" s="12"/>
      <c r="T30" s="12"/>
      <c r="U30" s="40"/>
      <c r="V30" s="40"/>
      <c r="W30" s="38"/>
      <c r="X30" s="42"/>
      <c r="Y30" s="50"/>
      <c r="Z30" s="60"/>
      <c r="AA30" s="54"/>
    </row>
    <row r="31" spans="1:27" ht="12.75" customHeight="1" x14ac:dyDescent="0.2">
      <c r="A31" s="9"/>
      <c r="B31" s="10"/>
      <c r="C31" s="12"/>
      <c r="D31" s="22"/>
      <c r="E31" s="10"/>
      <c r="F31" s="10"/>
      <c r="G31" s="10"/>
      <c r="H31" s="12"/>
      <c r="I31" s="12"/>
      <c r="J31" s="20"/>
      <c r="K31" s="11"/>
      <c r="L31" s="11"/>
      <c r="M31" s="38"/>
      <c r="N31" s="58"/>
      <c r="O31" s="56"/>
      <c r="P31" s="40"/>
      <c r="Q31" s="12"/>
      <c r="R31" s="22"/>
      <c r="S31" s="12"/>
      <c r="T31" s="12"/>
      <c r="U31" s="40"/>
      <c r="V31" s="40"/>
      <c r="W31" s="38"/>
      <c r="X31" s="42"/>
      <c r="Y31" s="50"/>
      <c r="Z31" s="60"/>
      <c r="AA31" s="54"/>
    </row>
    <row r="32" spans="1:27" ht="12.75" customHeight="1" x14ac:dyDescent="0.2">
      <c r="A32" s="9"/>
      <c r="B32" s="10"/>
      <c r="C32" s="12"/>
      <c r="D32" s="22"/>
      <c r="E32" s="10"/>
      <c r="F32" s="10"/>
      <c r="G32" s="10"/>
      <c r="H32" s="12"/>
      <c r="I32" s="12"/>
      <c r="J32" s="20"/>
      <c r="K32" s="11"/>
      <c r="L32" s="11"/>
      <c r="M32" s="38"/>
      <c r="N32" s="58"/>
      <c r="O32" s="56"/>
      <c r="P32" s="40"/>
      <c r="Q32" s="12"/>
      <c r="R32" s="22"/>
      <c r="S32" s="12"/>
      <c r="T32" s="12"/>
      <c r="U32" s="40"/>
      <c r="V32" s="40"/>
      <c r="W32" s="38"/>
      <c r="X32" s="42"/>
      <c r="Y32" s="50"/>
      <c r="Z32" s="60"/>
      <c r="AA32" s="54"/>
    </row>
    <row r="33" spans="1:27" ht="12.75" customHeight="1" x14ac:dyDescent="0.2">
      <c r="A33" s="9"/>
      <c r="B33" s="10"/>
      <c r="C33" s="12"/>
      <c r="D33" s="22"/>
      <c r="E33" s="10"/>
      <c r="F33" s="10"/>
      <c r="G33" s="10"/>
      <c r="H33" s="12"/>
      <c r="I33" s="12"/>
      <c r="J33" s="20"/>
      <c r="K33" s="11"/>
      <c r="L33" s="11"/>
      <c r="M33" s="38"/>
      <c r="N33" s="58"/>
      <c r="O33" s="56"/>
      <c r="P33" s="40"/>
      <c r="Q33" s="12"/>
      <c r="R33" s="22"/>
      <c r="S33" s="12"/>
      <c r="T33" s="12"/>
      <c r="U33" s="40"/>
      <c r="V33" s="40"/>
      <c r="W33" s="38"/>
      <c r="X33" s="42"/>
      <c r="Y33" s="50"/>
      <c r="Z33" s="60"/>
      <c r="AA33" s="54"/>
    </row>
    <row r="34" spans="1:27" ht="12.75" customHeight="1" x14ac:dyDescent="0.2">
      <c r="A34" s="9"/>
      <c r="B34" s="10"/>
      <c r="C34" s="12"/>
      <c r="D34" s="22"/>
      <c r="E34" s="10"/>
      <c r="F34" s="10"/>
      <c r="G34" s="10"/>
      <c r="H34" s="12"/>
      <c r="I34" s="12"/>
      <c r="J34" s="20"/>
      <c r="K34" s="11"/>
      <c r="L34" s="11"/>
      <c r="M34" s="38"/>
      <c r="N34" s="58"/>
      <c r="O34" s="56"/>
      <c r="P34" s="40"/>
      <c r="Q34" s="12"/>
      <c r="R34" s="22"/>
      <c r="S34" s="12"/>
      <c r="T34" s="12"/>
      <c r="U34" s="40"/>
      <c r="V34" s="40"/>
      <c r="W34" s="38"/>
      <c r="X34" s="42"/>
      <c r="Y34" s="50"/>
      <c r="Z34" s="60"/>
      <c r="AA34" s="54"/>
    </row>
    <row r="35" spans="1:27" ht="12.75" customHeight="1" x14ac:dyDescent="0.2">
      <c r="A35" s="9"/>
      <c r="B35" s="10"/>
      <c r="C35" s="12"/>
      <c r="D35" s="22"/>
      <c r="E35" s="10"/>
      <c r="F35" s="10"/>
      <c r="G35" s="10"/>
      <c r="H35" s="12"/>
      <c r="I35" s="12"/>
      <c r="J35" s="20"/>
      <c r="K35" s="11"/>
      <c r="L35" s="11"/>
      <c r="M35" s="38"/>
      <c r="N35" s="58"/>
      <c r="O35" s="56"/>
      <c r="P35" s="40"/>
      <c r="Q35" s="12"/>
      <c r="R35" s="22"/>
      <c r="S35" s="12"/>
      <c r="T35" s="12"/>
      <c r="U35" s="40"/>
      <c r="V35" s="40"/>
      <c r="W35" s="38"/>
      <c r="X35" s="42"/>
      <c r="Y35" s="50"/>
      <c r="Z35" s="60"/>
      <c r="AA35" s="54"/>
    </row>
    <row r="36" spans="1:27" ht="12.75" customHeight="1" x14ac:dyDescent="0.2">
      <c r="A36" s="9"/>
      <c r="B36" s="10"/>
      <c r="C36" s="12"/>
      <c r="D36" s="22"/>
      <c r="E36" s="10"/>
      <c r="F36" s="10"/>
      <c r="G36" s="10"/>
      <c r="H36" s="12"/>
      <c r="I36" s="12"/>
      <c r="J36" s="20"/>
      <c r="K36" s="11"/>
      <c r="L36" s="11"/>
      <c r="M36" s="38"/>
      <c r="N36" s="58"/>
      <c r="O36" s="56"/>
      <c r="P36" s="40"/>
      <c r="Q36" s="12"/>
      <c r="R36" s="22"/>
      <c r="S36" s="12"/>
      <c r="T36" s="12"/>
      <c r="U36" s="40"/>
      <c r="V36" s="40"/>
      <c r="W36" s="38"/>
      <c r="X36" s="42"/>
      <c r="Y36" s="50"/>
      <c r="Z36" s="60"/>
      <c r="AA36" s="54"/>
    </row>
    <row r="37" spans="1:27" ht="12.75" customHeight="1" x14ac:dyDescent="0.2">
      <c r="A37" s="9"/>
      <c r="B37" s="10"/>
      <c r="C37" s="12"/>
      <c r="D37" s="22"/>
      <c r="E37" s="10"/>
      <c r="F37" s="10"/>
      <c r="G37" s="10"/>
      <c r="H37" s="12"/>
      <c r="I37" s="12"/>
      <c r="J37" s="20"/>
      <c r="K37" s="11"/>
      <c r="L37" s="11"/>
      <c r="M37" s="38"/>
      <c r="N37" s="58"/>
      <c r="O37" s="56"/>
      <c r="P37" s="40"/>
      <c r="Q37" s="12"/>
      <c r="R37" s="22"/>
      <c r="S37" s="12"/>
      <c r="T37" s="12"/>
      <c r="U37" s="40"/>
      <c r="V37" s="40"/>
      <c r="W37" s="38"/>
      <c r="X37" s="42"/>
      <c r="Y37" s="50"/>
      <c r="Z37" s="60"/>
      <c r="AA37" s="54"/>
    </row>
    <row r="38" spans="1:27" ht="12.75" customHeight="1" x14ac:dyDescent="0.2">
      <c r="A38" s="9"/>
      <c r="B38" s="10"/>
      <c r="C38" s="12"/>
      <c r="D38" s="22"/>
      <c r="E38" s="10"/>
      <c r="F38" s="10"/>
      <c r="G38" s="10"/>
      <c r="H38" s="12"/>
      <c r="I38" s="12"/>
      <c r="J38" s="20"/>
      <c r="K38" s="11"/>
      <c r="L38" s="11"/>
      <c r="M38" s="38"/>
      <c r="N38" s="58"/>
      <c r="O38" s="56"/>
      <c r="P38" s="40"/>
      <c r="Q38" s="12"/>
      <c r="R38" s="22"/>
      <c r="S38" s="12"/>
      <c r="T38" s="12"/>
      <c r="U38" s="40"/>
      <c r="V38" s="40"/>
      <c r="W38" s="38"/>
      <c r="X38" s="42"/>
      <c r="Y38" s="50"/>
      <c r="Z38" s="60"/>
      <c r="AA38" s="54"/>
    </row>
    <row r="39" spans="1:27" ht="12.75" customHeight="1" x14ac:dyDescent="0.2">
      <c r="A39" s="9"/>
      <c r="B39" s="10"/>
      <c r="C39" s="12"/>
      <c r="D39" s="22"/>
      <c r="E39" s="10"/>
      <c r="F39" s="10"/>
      <c r="G39" s="10"/>
      <c r="H39" s="12"/>
      <c r="I39" s="12"/>
      <c r="J39" s="20"/>
      <c r="K39" s="11"/>
      <c r="L39" s="11"/>
      <c r="M39" s="38"/>
      <c r="N39" s="58"/>
      <c r="O39" s="56"/>
      <c r="P39" s="40"/>
      <c r="Q39" s="12"/>
      <c r="R39" s="22"/>
      <c r="S39" s="12"/>
      <c r="T39" s="12"/>
      <c r="U39" s="40"/>
      <c r="V39" s="40"/>
      <c r="W39" s="38"/>
      <c r="X39" s="42"/>
      <c r="Y39" s="50"/>
      <c r="Z39" s="60"/>
      <c r="AA39" s="54"/>
    </row>
    <row r="40" spans="1:27" ht="12.75" customHeight="1" x14ac:dyDescent="0.2">
      <c r="A40" s="9"/>
      <c r="B40" s="10"/>
      <c r="C40" s="12"/>
      <c r="D40" s="22"/>
      <c r="E40" s="10"/>
      <c r="F40" s="10"/>
      <c r="G40" s="10"/>
      <c r="H40" s="12"/>
      <c r="I40" s="12"/>
      <c r="J40" s="20"/>
      <c r="K40" s="11"/>
      <c r="L40" s="11"/>
      <c r="M40" s="38"/>
      <c r="N40" s="58"/>
      <c r="O40" s="56"/>
      <c r="P40" s="40"/>
      <c r="Q40" s="12"/>
      <c r="R40" s="22"/>
      <c r="S40" s="12"/>
      <c r="T40" s="12"/>
      <c r="U40" s="40"/>
      <c r="V40" s="40"/>
      <c r="W40" s="38"/>
      <c r="X40" s="42"/>
      <c r="Y40" s="50"/>
      <c r="Z40" s="60"/>
      <c r="AA40" s="54"/>
    </row>
    <row r="41" spans="1:27" ht="12.75" customHeight="1" x14ac:dyDescent="0.2">
      <c r="A41" s="9"/>
      <c r="B41" s="10"/>
      <c r="C41" s="12"/>
      <c r="D41" s="22"/>
      <c r="E41" s="10"/>
      <c r="F41" s="10"/>
      <c r="G41" s="10"/>
      <c r="H41" s="12"/>
      <c r="I41" s="12"/>
      <c r="J41" s="20"/>
      <c r="K41" s="11"/>
      <c r="L41" s="11"/>
      <c r="M41" s="38"/>
      <c r="N41" s="58"/>
      <c r="O41" s="56"/>
      <c r="P41" s="40"/>
      <c r="Q41" s="12"/>
      <c r="R41" s="22"/>
      <c r="S41" s="12"/>
      <c r="T41" s="12"/>
      <c r="U41" s="40"/>
      <c r="V41" s="40"/>
      <c r="W41" s="38"/>
      <c r="X41" s="42"/>
      <c r="Y41" s="50"/>
      <c r="Z41" s="60"/>
      <c r="AA41" s="54"/>
    </row>
    <row r="42" spans="1:27" ht="12.75" customHeight="1" x14ac:dyDescent="0.2">
      <c r="A42" s="9"/>
      <c r="B42" s="10"/>
      <c r="C42" s="12"/>
      <c r="D42" s="22"/>
      <c r="E42" s="10"/>
      <c r="F42" s="10"/>
      <c r="G42" s="10"/>
      <c r="H42" s="12"/>
      <c r="I42" s="12"/>
      <c r="J42" s="20"/>
      <c r="K42" s="11"/>
      <c r="L42" s="11"/>
      <c r="M42" s="38"/>
      <c r="N42" s="58"/>
      <c r="O42" s="56"/>
      <c r="P42" s="40"/>
      <c r="Q42" s="12"/>
      <c r="R42" s="22"/>
      <c r="S42" s="12"/>
      <c r="T42" s="12"/>
      <c r="U42" s="40"/>
      <c r="V42" s="40"/>
      <c r="W42" s="38"/>
      <c r="X42" s="42"/>
      <c r="Y42" s="50"/>
      <c r="Z42" s="60"/>
      <c r="AA42" s="54"/>
    </row>
    <row r="43" spans="1:27" ht="12.75" customHeight="1" x14ac:dyDescent="0.2">
      <c r="A43" s="9"/>
      <c r="B43" s="10"/>
      <c r="C43" s="12"/>
      <c r="D43" s="22"/>
      <c r="E43" s="10"/>
      <c r="F43" s="10"/>
      <c r="G43" s="10"/>
      <c r="H43" s="12"/>
      <c r="I43" s="12"/>
      <c r="J43" s="20"/>
      <c r="K43" s="11"/>
      <c r="L43" s="11"/>
      <c r="M43" s="38"/>
      <c r="N43" s="58"/>
      <c r="O43" s="56"/>
      <c r="P43" s="40"/>
      <c r="Q43" s="12"/>
      <c r="R43" s="22"/>
      <c r="S43" s="12"/>
      <c r="T43" s="12"/>
      <c r="U43" s="40"/>
      <c r="V43" s="40"/>
      <c r="W43" s="38"/>
      <c r="X43" s="42"/>
      <c r="Y43" s="50"/>
      <c r="Z43" s="60"/>
      <c r="AA43" s="54"/>
    </row>
    <row r="44" spans="1:27" ht="12.75" customHeight="1" x14ac:dyDescent="0.2">
      <c r="A44" s="9"/>
      <c r="B44" s="10"/>
      <c r="C44" s="12"/>
      <c r="D44" s="22"/>
      <c r="E44" s="10"/>
      <c r="F44" s="10"/>
      <c r="G44" s="10"/>
      <c r="H44" s="12"/>
      <c r="I44" s="12"/>
      <c r="J44" s="20"/>
      <c r="K44" s="11"/>
      <c r="L44" s="11"/>
      <c r="M44" s="38"/>
      <c r="N44" s="58"/>
      <c r="O44" s="56"/>
      <c r="P44" s="40"/>
      <c r="Q44" s="12"/>
      <c r="R44" s="22"/>
      <c r="S44" s="12"/>
      <c r="T44" s="12"/>
      <c r="U44" s="40"/>
      <c r="V44" s="40"/>
      <c r="W44" s="38"/>
      <c r="X44" s="42"/>
      <c r="Y44" s="50"/>
      <c r="Z44" s="60"/>
      <c r="AA44" s="54"/>
    </row>
    <row r="45" spans="1:27" ht="12.75" customHeight="1" x14ac:dyDescent="0.2">
      <c r="A45" s="9"/>
      <c r="B45" s="10"/>
      <c r="C45" s="12"/>
      <c r="D45" s="22"/>
      <c r="E45" s="10"/>
      <c r="F45" s="10"/>
      <c r="G45" s="10"/>
      <c r="H45" s="12"/>
      <c r="I45" s="12"/>
      <c r="J45" s="20"/>
      <c r="K45" s="11"/>
      <c r="L45" s="11"/>
      <c r="M45" s="38"/>
      <c r="N45" s="58"/>
      <c r="O45" s="56"/>
      <c r="P45" s="40"/>
      <c r="Q45" s="12"/>
      <c r="R45" s="22"/>
      <c r="S45" s="12"/>
      <c r="T45" s="12"/>
      <c r="U45" s="40"/>
      <c r="V45" s="40"/>
      <c r="W45" s="38"/>
      <c r="X45" s="42"/>
      <c r="Y45" s="50"/>
      <c r="Z45" s="60"/>
      <c r="AA45" s="54"/>
    </row>
    <row r="46" spans="1:27" ht="12.75" customHeight="1" x14ac:dyDescent="0.2">
      <c r="A46" s="9"/>
      <c r="B46" s="10"/>
      <c r="C46" s="12"/>
      <c r="D46" s="22"/>
      <c r="E46" s="10"/>
      <c r="F46" s="10"/>
      <c r="G46" s="10"/>
      <c r="H46" s="12"/>
      <c r="I46" s="12"/>
      <c r="J46" s="20"/>
      <c r="K46" s="11"/>
      <c r="L46" s="11"/>
      <c r="M46" s="38"/>
      <c r="N46" s="58"/>
      <c r="O46" s="56"/>
      <c r="P46" s="40"/>
      <c r="Q46" s="12"/>
      <c r="R46" s="22"/>
      <c r="S46" s="12"/>
      <c r="T46" s="12"/>
      <c r="U46" s="40"/>
      <c r="V46" s="40"/>
      <c r="W46" s="38"/>
      <c r="X46" s="42"/>
      <c r="Y46" s="50"/>
      <c r="Z46" s="60"/>
      <c r="AA46" s="54"/>
    </row>
    <row r="47" spans="1:27" ht="12.75" customHeight="1" x14ac:dyDescent="0.2">
      <c r="A47" s="9"/>
      <c r="B47" s="10"/>
      <c r="C47" s="12"/>
      <c r="D47" s="22"/>
      <c r="E47" s="10"/>
      <c r="F47" s="10"/>
      <c r="G47" s="10"/>
      <c r="H47" s="12"/>
      <c r="I47" s="12"/>
      <c r="J47" s="20"/>
      <c r="K47" s="11"/>
      <c r="L47" s="11"/>
      <c r="M47" s="38"/>
      <c r="N47" s="58"/>
      <c r="O47" s="56"/>
      <c r="P47" s="40"/>
      <c r="Q47" s="12"/>
      <c r="R47" s="22"/>
      <c r="S47" s="12"/>
      <c r="T47" s="12"/>
      <c r="U47" s="40"/>
      <c r="V47" s="40"/>
      <c r="W47" s="38"/>
      <c r="X47" s="42"/>
      <c r="Y47" s="50"/>
      <c r="Z47" s="60"/>
      <c r="AA47" s="54"/>
    </row>
    <row r="48" spans="1:27" ht="12.75" customHeight="1" x14ac:dyDescent="0.2">
      <c r="A48" s="9"/>
      <c r="B48" s="10"/>
      <c r="C48" s="12"/>
      <c r="D48" s="22"/>
      <c r="E48" s="10"/>
      <c r="F48" s="10"/>
      <c r="G48" s="10"/>
      <c r="H48" s="12"/>
      <c r="I48" s="12"/>
      <c r="J48" s="20"/>
      <c r="K48" s="11"/>
      <c r="L48" s="11"/>
      <c r="M48" s="38"/>
      <c r="N48" s="58"/>
      <c r="O48" s="56"/>
      <c r="P48" s="40"/>
      <c r="Q48" s="12"/>
      <c r="R48" s="22"/>
      <c r="S48" s="12"/>
      <c r="T48" s="12"/>
      <c r="U48" s="40"/>
      <c r="V48" s="40"/>
      <c r="W48" s="38"/>
      <c r="X48" s="42"/>
      <c r="Y48" s="50"/>
      <c r="Z48" s="60"/>
      <c r="AA48" s="54"/>
    </row>
    <row r="49" spans="1:27" ht="12.75" customHeight="1" x14ac:dyDescent="0.2">
      <c r="A49" s="9"/>
      <c r="B49" s="10"/>
      <c r="C49" s="12"/>
      <c r="D49" s="22"/>
      <c r="E49" s="10"/>
      <c r="F49" s="10"/>
      <c r="G49" s="10"/>
      <c r="H49" s="12"/>
      <c r="I49" s="12"/>
      <c r="J49" s="20"/>
      <c r="K49" s="11"/>
      <c r="L49" s="11"/>
      <c r="M49" s="38"/>
      <c r="N49" s="58"/>
      <c r="O49" s="56"/>
      <c r="P49" s="40"/>
      <c r="Q49" s="12"/>
      <c r="R49" s="22"/>
      <c r="S49" s="12"/>
      <c r="T49" s="12"/>
      <c r="U49" s="40"/>
      <c r="V49" s="40"/>
      <c r="W49" s="38"/>
      <c r="X49" s="42"/>
      <c r="Y49" s="50"/>
      <c r="Z49" s="60"/>
      <c r="AA49" s="54"/>
    </row>
    <row r="50" spans="1:27" ht="12.75" customHeight="1" x14ac:dyDescent="0.2">
      <c r="A50" s="9"/>
      <c r="B50" s="10"/>
      <c r="C50" s="12"/>
      <c r="D50" s="22"/>
      <c r="E50" s="10"/>
      <c r="F50" s="10"/>
      <c r="G50" s="10"/>
      <c r="H50" s="12"/>
      <c r="I50" s="12"/>
      <c r="J50" s="20"/>
      <c r="K50" s="11"/>
      <c r="L50" s="11"/>
      <c r="M50" s="38"/>
      <c r="N50" s="58"/>
      <c r="O50" s="56"/>
      <c r="P50" s="40"/>
      <c r="Q50" s="12"/>
      <c r="R50" s="22"/>
      <c r="S50" s="12"/>
      <c r="T50" s="12"/>
      <c r="U50" s="40"/>
      <c r="V50" s="40"/>
      <c r="W50" s="38"/>
      <c r="X50" s="42"/>
      <c r="Y50" s="50"/>
      <c r="Z50" s="60"/>
      <c r="AA50" s="54"/>
    </row>
    <row r="51" spans="1:27" ht="12.75" customHeight="1" x14ac:dyDescent="0.2">
      <c r="A51" s="9"/>
      <c r="B51" s="10"/>
      <c r="C51" s="12"/>
      <c r="D51" s="22"/>
      <c r="E51" s="10"/>
      <c r="F51" s="10"/>
      <c r="G51" s="10"/>
      <c r="H51" s="12"/>
      <c r="I51" s="12"/>
      <c r="J51" s="20"/>
      <c r="K51" s="11"/>
      <c r="L51" s="11"/>
      <c r="M51" s="38"/>
      <c r="N51" s="39"/>
      <c r="O51" s="40"/>
      <c r="P51" s="40"/>
      <c r="Q51" s="12"/>
      <c r="R51" s="22"/>
      <c r="S51" s="12"/>
      <c r="T51" s="12"/>
      <c r="U51" s="40"/>
      <c r="V51" s="40"/>
      <c r="W51" s="38"/>
      <c r="X51" s="42"/>
      <c r="Y51" s="50"/>
      <c r="Z51" s="60"/>
      <c r="AA51" s="54"/>
    </row>
    <row r="52" spans="1:27" ht="12.75" customHeight="1" x14ac:dyDescent="0.2">
      <c r="A52" s="9"/>
      <c r="B52" s="10"/>
      <c r="C52" s="12"/>
      <c r="D52" s="22"/>
      <c r="E52" s="10"/>
      <c r="F52" s="10"/>
      <c r="G52" s="10"/>
      <c r="H52" s="12"/>
      <c r="I52" s="12"/>
      <c r="J52" s="20"/>
      <c r="K52" s="11"/>
      <c r="L52" s="11"/>
      <c r="M52" s="38"/>
      <c r="N52" s="39"/>
      <c r="O52" s="40"/>
      <c r="P52" s="40"/>
      <c r="Q52" s="12"/>
      <c r="R52" s="22"/>
      <c r="S52" s="12"/>
      <c r="T52" s="12"/>
      <c r="U52" s="40"/>
      <c r="V52" s="40"/>
      <c r="W52" s="38"/>
      <c r="X52" s="42"/>
      <c r="Y52" s="50"/>
      <c r="Z52" s="60"/>
      <c r="AA52" s="54"/>
    </row>
    <row r="53" spans="1:27" ht="12.75" customHeight="1" x14ac:dyDescent="0.2">
      <c r="A53" s="9"/>
      <c r="B53" s="10"/>
      <c r="C53" s="12"/>
      <c r="D53" s="22"/>
      <c r="E53" s="10"/>
      <c r="F53" s="10"/>
      <c r="G53" s="10"/>
      <c r="H53" s="12"/>
      <c r="I53" s="12"/>
      <c r="J53" s="20"/>
      <c r="K53" s="11"/>
      <c r="L53" s="11"/>
      <c r="M53" s="38"/>
      <c r="N53" s="39"/>
      <c r="O53" s="40"/>
      <c r="P53" s="40"/>
      <c r="Q53" s="12"/>
      <c r="R53" s="22"/>
      <c r="S53" s="12"/>
      <c r="T53" s="12"/>
      <c r="U53" s="40"/>
      <c r="V53" s="40"/>
      <c r="W53" s="38"/>
      <c r="X53" s="42"/>
      <c r="Y53" s="50"/>
      <c r="Z53" s="60"/>
      <c r="AA53" s="54"/>
    </row>
    <row r="54" spans="1:27" ht="12.75" customHeight="1" x14ac:dyDescent="0.2">
      <c r="A54" s="9"/>
      <c r="B54" s="10"/>
      <c r="C54" s="12"/>
      <c r="D54" s="22"/>
      <c r="E54" s="10"/>
      <c r="F54" s="10"/>
      <c r="G54" s="10"/>
      <c r="H54" s="12"/>
      <c r="I54" s="12"/>
      <c r="J54" s="20"/>
      <c r="K54" s="11"/>
      <c r="L54" s="11"/>
      <c r="M54" s="38"/>
      <c r="N54" s="39"/>
      <c r="O54" s="40"/>
      <c r="P54" s="40"/>
      <c r="Q54" s="12"/>
      <c r="R54" s="22"/>
      <c r="S54" s="12"/>
      <c r="T54" s="12"/>
      <c r="U54" s="40"/>
      <c r="V54" s="40"/>
      <c r="W54" s="38"/>
      <c r="X54" s="42"/>
      <c r="Y54" s="50"/>
      <c r="Z54" s="60"/>
      <c r="AA54" s="54"/>
    </row>
    <row r="55" spans="1:27" ht="12.75" customHeight="1" x14ac:dyDescent="0.2">
      <c r="A55" s="9"/>
      <c r="B55" s="10"/>
      <c r="C55" s="12"/>
      <c r="D55" s="22"/>
      <c r="E55" s="10"/>
      <c r="F55" s="10"/>
      <c r="G55" s="10"/>
      <c r="H55" s="12"/>
      <c r="I55" s="12"/>
      <c r="J55" s="20"/>
      <c r="K55" s="11"/>
      <c r="L55" s="11"/>
      <c r="M55" s="38"/>
      <c r="N55" s="39"/>
      <c r="O55" s="40"/>
      <c r="P55" s="40"/>
      <c r="Q55" s="12"/>
      <c r="R55" s="22"/>
      <c r="S55" s="12"/>
      <c r="T55" s="12"/>
      <c r="U55" s="40"/>
      <c r="V55" s="40"/>
      <c r="W55" s="38"/>
      <c r="X55" s="42"/>
      <c r="Y55" s="50"/>
      <c r="Z55" s="60"/>
      <c r="AA55" s="54"/>
    </row>
    <row r="56" spans="1:27" ht="12.75" customHeight="1" x14ac:dyDescent="0.2">
      <c r="A56" s="9"/>
      <c r="B56" s="10"/>
      <c r="C56" s="12"/>
      <c r="D56" s="22"/>
      <c r="E56" s="10"/>
      <c r="F56" s="10"/>
      <c r="G56" s="10"/>
      <c r="H56" s="12"/>
      <c r="I56" s="12"/>
      <c r="J56" s="20"/>
      <c r="K56" s="11"/>
      <c r="L56" s="11"/>
      <c r="M56" s="38"/>
      <c r="N56" s="39"/>
      <c r="O56" s="40"/>
      <c r="P56" s="40"/>
      <c r="Q56" s="12"/>
      <c r="R56" s="22"/>
      <c r="S56" s="12"/>
      <c r="T56" s="12"/>
      <c r="U56" s="40"/>
      <c r="V56" s="40"/>
      <c r="W56" s="38"/>
      <c r="X56" s="42"/>
      <c r="Y56" s="50"/>
      <c r="Z56" s="60"/>
      <c r="AA56" s="54"/>
    </row>
    <row r="57" spans="1:27" ht="12.75" customHeight="1" x14ac:dyDescent="0.2">
      <c r="A57" s="9"/>
      <c r="B57" s="10"/>
      <c r="C57" s="12"/>
      <c r="D57" s="22"/>
      <c r="E57" s="10"/>
      <c r="F57" s="10"/>
      <c r="G57" s="10"/>
      <c r="H57" s="12"/>
      <c r="I57" s="12"/>
      <c r="J57" s="20"/>
      <c r="K57" s="11"/>
      <c r="L57" s="11"/>
      <c r="M57" s="38"/>
      <c r="N57" s="39"/>
      <c r="O57" s="40"/>
      <c r="P57" s="40"/>
      <c r="Q57" s="12"/>
      <c r="R57" s="22"/>
      <c r="S57" s="12"/>
      <c r="T57" s="12"/>
      <c r="U57" s="40"/>
      <c r="V57" s="40"/>
      <c r="W57" s="38"/>
      <c r="X57" s="42"/>
      <c r="Y57" s="50"/>
      <c r="Z57" s="60"/>
      <c r="AA57" s="54"/>
    </row>
    <row r="58" spans="1:27" ht="12.75" customHeight="1" x14ac:dyDescent="0.2">
      <c r="A58" s="9"/>
      <c r="B58" s="10"/>
      <c r="C58" s="12"/>
      <c r="D58" s="22"/>
      <c r="E58" s="10"/>
      <c r="F58" s="10"/>
      <c r="G58" s="10"/>
      <c r="H58" s="12"/>
      <c r="I58" s="12"/>
      <c r="J58" s="20"/>
      <c r="K58" s="11"/>
      <c r="L58" s="11"/>
      <c r="M58" s="38"/>
      <c r="N58" s="39"/>
      <c r="O58" s="40"/>
      <c r="P58" s="40"/>
      <c r="Q58" s="12"/>
      <c r="R58" s="22"/>
      <c r="S58" s="12"/>
      <c r="T58" s="12"/>
      <c r="U58" s="40"/>
      <c r="V58" s="40"/>
      <c r="W58" s="38"/>
      <c r="X58" s="42"/>
      <c r="Y58" s="50"/>
      <c r="Z58" s="60"/>
      <c r="AA58" s="54"/>
    </row>
    <row r="59" spans="1:27" ht="12.75" customHeight="1" x14ac:dyDescent="0.2">
      <c r="A59" s="9"/>
      <c r="B59" s="10"/>
      <c r="C59" s="12"/>
      <c r="D59" s="22"/>
      <c r="E59" s="10"/>
      <c r="F59" s="10"/>
      <c r="G59" s="10"/>
      <c r="H59" s="12"/>
      <c r="I59" s="12"/>
      <c r="J59" s="20"/>
      <c r="K59" s="11"/>
      <c r="L59" s="11"/>
      <c r="M59" s="38"/>
      <c r="N59" s="39"/>
      <c r="O59" s="40"/>
      <c r="P59" s="40"/>
      <c r="Q59" s="12"/>
      <c r="R59" s="22"/>
      <c r="S59" s="12"/>
      <c r="T59" s="12"/>
      <c r="U59" s="40"/>
      <c r="V59" s="40"/>
      <c r="W59" s="38"/>
      <c r="X59" s="42"/>
      <c r="Y59" s="50"/>
      <c r="Z59" s="60"/>
      <c r="AA59" s="54"/>
    </row>
    <row r="60" spans="1:27" ht="12.75" customHeight="1" x14ac:dyDescent="0.2">
      <c r="A60" s="9"/>
      <c r="B60" s="10"/>
      <c r="C60" s="12"/>
      <c r="D60" s="22"/>
      <c r="E60" s="10"/>
      <c r="F60" s="10"/>
      <c r="G60" s="10"/>
      <c r="H60" s="12"/>
      <c r="I60" s="12"/>
      <c r="J60" s="20"/>
      <c r="K60" s="11"/>
      <c r="L60" s="11"/>
      <c r="M60" s="38"/>
      <c r="N60" s="39"/>
      <c r="O60" s="40"/>
      <c r="P60" s="40"/>
      <c r="Q60" s="12"/>
      <c r="R60" s="22"/>
      <c r="S60" s="12"/>
      <c r="T60" s="12"/>
      <c r="U60" s="40"/>
      <c r="V60" s="40"/>
      <c r="W60" s="38"/>
      <c r="X60" s="42"/>
      <c r="Y60" s="50"/>
      <c r="Z60" s="60"/>
      <c r="AA60" s="54"/>
    </row>
    <row r="61" spans="1:27" ht="12.75" customHeight="1" x14ac:dyDescent="0.2">
      <c r="A61" s="9"/>
      <c r="B61" s="10"/>
      <c r="C61" s="12"/>
      <c r="D61" s="22"/>
      <c r="E61" s="10"/>
      <c r="F61" s="10"/>
      <c r="G61" s="10"/>
      <c r="H61" s="12"/>
      <c r="I61" s="12"/>
      <c r="J61" s="20"/>
      <c r="K61" s="11"/>
      <c r="L61" s="11"/>
      <c r="M61" s="38"/>
      <c r="N61" s="39"/>
      <c r="O61" s="40"/>
      <c r="P61" s="40"/>
      <c r="Q61" s="12"/>
      <c r="R61" s="22"/>
      <c r="S61" s="12"/>
      <c r="T61" s="12"/>
      <c r="U61" s="40"/>
      <c r="V61" s="40"/>
      <c r="W61" s="38"/>
      <c r="X61" s="42"/>
      <c r="Y61" s="50"/>
      <c r="Z61" s="60"/>
      <c r="AA61" s="54"/>
    </row>
    <row r="62" spans="1:27" ht="12.75" customHeight="1" x14ac:dyDescent="0.2">
      <c r="A62" s="9"/>
      <c r="B62" s="10"/>
      <c r="C62" s="12"/>
      <c r="D62" s="22"/>
      <c r="E62" s="10"/>
      <c r="F62" s="10"/>
      <c r="G62" s="10"/>
      <c r="H62" s="12"/>
      <c r="I62" s="12"/>
      <c r="J62" s="20"/>
      <c r="K62" s="11"/>
      <c r="L62" s="11"/>
      <c r="M62" s="38"/>
      <c r="N62" s="39"/>
      <c r="O62" s="40"/>
      <c r="P62" s="40"/>
      <c r="Q62" s="12"/>
      <c r="R62" s="22"/>
      <c r="S62" s="12"/>
      <c r="T62" s="12"/>
      <c r="U62" s="40"/>
      <c r="V62" s="40"/>
      <c r="W62" s="38"/>
      <c r="X62" s="42"/>
      <c r="Y62" s="50"/>
      <c r="Z62" s="60"/>
      <c r="AA62" s="54"/>
    </row>
    <row r="63" spans="1:27" ht="12.75" customHeight="1" x14ac:dyDescent="0.2">
      <c r="A63" s="9"/>
      <c r="B63" s="10"/>
      <c r="C63" s="12"/>
      <c r="D63" s="22"/>
      <c r="E63" s="10"/>
      <c r="F63" s="10"/>
      <c r="G63" s="10"/>
      <c r="H63" s="12"/>
      <c r="I63" s="12"/>
      <c r="J63" s="20"/>
      <c r="K63" s="11"/>
      <c r="L63" s="11"/>
      <c r="M63" s="38"/>
      <c r="N63" s="39"/>
      <c r="O63" s="40"/>
      <c r="P63" s="40"/>
      <c r="Q63" s="12"/>
      <c r="R63" s="22"/>
      <c r="S63" s="12"/>
      <c r="T63" s="12"/>
      <c r="U63" s="40"/>
      <c r="V63" s="40"/>
      <c r="W63" s="38"/>
      <c r="X63" s="42"/>
      <c r="Y63" s="50"/>
      <c r="Z63" s="60"/>
      <c r="AA63" s="54"/>
    </row>
    <row r="64" spans="1:27" ht="12.75" customHeight="1" x14ac:dyDescent="0.2">
      <c r="A64" s="9"/>
      <c r="B64" s="10"/>
      <c r="C64" s="12"/>
      <c r="D64" s="22"/>
      <c r="E64" s="10"/>
      <c r="F64" s="10"/>
      <c r="G64" s="10"/>
      <c r="H64" s="12"/>
      <c r="I64" s="12"/>
      <c r="J64" s="20"/>
      <c r="K64" s="11"/>
      <c r="L64" s="11"/>
      <c r="M64" s="38"/>
      <c r="N64" s="39"/>
      <c r="O64" s="40"/>
      <c r="P64" s="40"/>
      <c r="Q64" s="12"/>
      <c r="R64" s="22"/>
      <c r="S64" s="12"/>
      <c r="T64" s="12"/>
      <c r="U64" s="40"/>
      <c r="V64" s="40"/>
      <c r="W64" s="38"/>
      <c r="X64" s="42"/>
      <c r="Y64" s="50"/>
      <c r="Z64" s="60"/>
      <c r="AA64" s="54"/>
    </row>
    <row r="65" spans="1:27" ht="12.75" customHeight="1" x14ac:dyDescent="0.2">
      <c r="A65" s="9"/>
      <c r="B65" s="10"/>
      <c r="C65" s="12"/>
      <c r="D65" s="22"/>
      <c r="E65" s="10"/>
      <c r="F65" s="10"/>
      <c r="G65" s="10"/>
      <c r="H65" s="12"/>
      <c r="I65" s="12"/>
      <c r="J65" s="20"/>
      <c r="K65" s="11"/>
      <c r="L65" s="11"/>
      <c r="M65" s="38"/>
      <c r="N65" s="39"/>
      <c r="O65" s="40"/>
      <c r="P65" s="40"/>
      <c r="Q65" s="12"/>
      <c r="R65" s="22"/>
      <c r="S65" s="12"/>
      <c r="T65" s="12"/>
      <c r="U65" s="40"/>
      <c r="V65" s="40"/>
      <c r="W65" s="38"/>
      <c r="X65" s="42"/>
      <c r="Y65" s="50"/>
      <c r="Z65" s="60"/>
      <c r="AA65" s="54"/>
    </row>
    <row r="66" spans="1:27" ht="12.75" customHeight="1" x14ac:dyDescent="0.2">
      <c r="A66" s="9"/>
      <c r="B66" s="10"/>
      <c r="C66" s="12"/>
      <c r="D66" s="22"/>
      <c r="E66" s="10"/>
      <c r="F66" s="10"/>
      <c r="G66" s="10"/>
      <c r="H66" s="12"/>
      <c r="I66" s="12"/>
      <c r="J66" s="20"/>
      <c r="K66" s="11"/>
      <c r="L66" s="11"/>
      <c r="M66" s="38"/>
      <c r="N66" s="39"/>
      <c r="O66" s="40"/>
      <c r="P66" s="40"/>
      <c r="Q66" s="12"/>
      <c r="R66" s="22"/>
      <c r="S66" s="12"/>
      <c r="T66" s="12"/>
      <c r="U66" s="40"/>
      <c r="V66" s="40"/>
      <c r="W66" s="38"/>
      <c r="X66" s="42"/>
      <c r="Y66" s="50"/>
      <c r="Z66" s="60"/>
      <c r="AA66" s="54"/>
    </row>
    <row r="67" spans="1:27" ht="12.75" customHeight="1" x14ac:dyDescent="0.2">
      <c r="A67" s="9"/>
      <c r="B67" s="10"/>
      <c r="C67" s="12"/>
      <c r="D67" s="22"/>
      <c r="E67" s="10"/>
      <c r="F67" s="10"/>
      <c r="G67" s="10"/>
      <c r="H67" s="12"/>
      <c r="I67" s="12"/>
      <c r="J67" s="20"/>
      <c r="K67" s="11"/>
      <c r="L67" s="11"/>
      <c r="M67" s="38"/>
      <c r="N67" s="39"/>
      <c r="O67" s="40"/>
      <c r="P67" s="40"/>
      <c r="Q67" s="12"/>
      <c r="R67" s="22"/>
      <c r="S67" s="12"/>
      <c r="T67" s="12"/>
      <c r="U67" s="40"/>
      <c r="V67" s="40"/>
      <c r="W67" s="38"/>
      <c r="X67" s="42"/>
      <c r="Y67" s="50"/>
      <c r="Z67" s="60"/>
      <c r="AA67" s="54"/>
    </row>
    <row r="68" spans="1:27" ht="12.75" customHeight="1" x14ac:dyDescent="0.2">
      <c r="A68" s="9"/>
      <c r="B68" s="10"/>
      <c r="C68" s="12"/>
      <c r="D68" s="22"/>
      <c r="E68" s="10"/>
      <c r="F68" s="10"/>
      <c r="G68" s="10"/>
      <c r="H68" s="12"/>
      <c r="I68" s="12"/>
      <c r="J68" s="20"/>
      <c r="K68" s="11"/>
      <c r="L68" s="11"/>
      <c r="M68" s="38"/>
      <c r="N68" s="39"/>
      <c r="O68" s="40"/>
      <c r="P68" s="40"/>
      <c r="Q68" s="12"/>
      <c r="R68" s="22"/>
      <c r="S68" s="12"/>
      <c r="T68" s="12"/>
      <c r="U68" s="40"/>
      <c r="V68" s="40"/>
      <c r="W68" s="38"/>
      <c r="X68" s="42"/>
      <c r="Y68" s="50"/>
      <c r="Z68" s="60"/>
      <c r="AA68" s="54"/>
    </row>
    <row r="69" spans="1:27" ht="12.75" customHeight="1" x14ac:dyDescent="0.2">
      <c r="A69" s="9"/>
      <c r="B69" s="10"/>
      <c r="C69" s="12"/>
      <c r="D69" s="22"/>
      <c r="E69" s="10"/>
      <c r="F69" s="10"/>
      <c r="G69" s="10"/>
      <c r="H69" s="12"/>
      <c r="I69" s="12"/>
      <c r="J69" s="20"/>
      <c r="K69" s="11"/>
      <c r="L69" s="11"/>
      <c r="M69" s="38"/>
      <c r="N69" s="39"/>
      <c r="O69" s="40"/>
      <c r="P69" s="40"/>
      <c r="Q69" s="12"/>
      <c r="R69" s="22"/>
      <c r="S69" s="12"/>
      <c r="T69" s="12"/>
      <c r="U69" s="40"/>
      <c r="V69" s="40"/>
      <c r="W69" s="38"/>
      <c r="X69" s="42"/>
      <c r="Y69" s="50"/>
      <c r="Z69" s="60"/>
      <c r="AA69" s="54"/>
    </row>
    <row r="70" spans="1:27" ht="12.75" customHeight="1" x14ac:dyDescent="0.2">
      <c r="A70" s="9"/>
      <c r="B70" s="10"/>
      <c r="C70" s="12"/>
      <c r="D70" s="22"/>
      <c r="E70" s="10"/>
      <c r="F70" s="10"/>
      <c r="G70" s="10"/>
      <c r="H70" s="12"/>
      <c r="I70" s="12"/>
      <c r="J70" s="20"/>
      <c r="K70" s="11"/>
      <c r="L70" s="11"/>
      <c r="M70" s="38"/>
      <c r="N70" s="39"/>
      <c r="O70" s="40"/>
      <c r="P70" s="40"/>
      <c r="Q70" s="12"/>
      <c r="R70" s="22"/>
      <c r="S70" s="12"/>
      <c r="T70" s="12"/>
      <c r="U70" s="40"/>
      <c r="V70" s="40"/>
      <c r="W70" s="38"/>
      <c r="X70" s="42"/>
      <c r="Y70" s="50"/>
      <c r="Z70" s="60"/>
      <c r="AA70" s="54"/>
    </row>
    <row r="71" spans="1:27" ht="12.75" customHeight="1" x14ac:dyDescent="0.2">
      <c r="A71" s="9"/>
      <c r="B71" s="10"/>
      <c r="C71" s="12"/>
      <c r="D71" s="22"/>
      <c r="E71" s="10"/>
      <c r="F71" s="10"/>
      <c r="G71" s="10"/>
      <c r="H71" s="12"/>
      <c r="I71" s="12"/>
      <c r="J71" s="20"/>
      <c r="K71" s="11"/>
      <c r="L71" s="11"/>
      <c r="M71" s="38"/>
      <c r="N71" s="39"/>
      <c r="O71" s="40"/>
      <c r="P71" s="40"/>
      <c r="Q71" s="12"/>
      <c r="R71" s="22"/>
      <c r="S71" s="12"/>
      <c r="T71" s="12"/>
      <c r="U71" s="40"/>
      <c r="V71" s="40"/>
      <c r="W71" s="38"/>
      <c r="X71" s="42"/>
      <c r="Y71" s="50"/>
      <c r="Z71" s="60"/>
      <c r="AA71" s="54"/>
    </row>
    <row r="72" spans="1:27" ht="12.75" customHeight="1" x14ac:dyDescent="0.2">
      <c r="A72" s="9"/>
      <c r="B72" s="10"/>
      <c r="C72" s="12"/>
      <c r="D72" s="22"/>
      <c r="E72" s="10"/>
      <c r="F72" s="10"/>
      <c r="G72" s="10"/>
      <c r="H72" s="12"/>
      <c r="I72" s="12"/>
      <c r="J72" s="20"/>
      <c r="K72" s="11"/>
      <c r="L72" s="11"/>
      <c r="M72" s="38"/>
      <c r="N72" s="39"/>
      <c r="O72" s="40"/>
      <c r="P72" s="40"/>
      <c r="Q72" s="12"/>
      <c r="R72" s="22"/>
      <c r="S72" s="12"/>
      <c r="T72" s="12"/>
      <c r="U72" s="40"/>
      <c r="V72" s="40"/>
      <c r="W72" s="38"/>
      <c r="X72" s="42"/>
      <c r="Y72" s="50"/>
      <c r="Z72" s="60"/>
      <c r="AA72" s="54"/>
    </row>
    <row r="73" spans="1:27" ht="12.75" customHeight="1" x14ac:dyDescent="0.2">
      <c r="A73" s="9"/>
      <c r="B73" s="10"/>
      <c r="C73" s="12"/>
      <c r="D73" s="22"/>
      <c r="E73" s="10"/>
      <c r="F73" s="10"/>
      <c r="G73" s="10"/>
      <c r="H73" s="12"/>
      <c r="I73" s="12"/>
      <c r="J73" s="20"/>
      <c r="K73" s="11"/>
      <c r="L73" s="11"/>
      <c r="M73" s="38"/>
      <c r="N73" s="39"/>
      <c r="O73" s="40"/>
      <c r="P73" s="40"/>
      <c r="Q73" s="12"/>
      <c r="R73" s="22"/>
      <c r="S73" s="12"/>
      <c r="T73" s="12"/>
      <c r="U73" s="40"/>
      <c r="V73" s="40"/>
      <c r="W73" s="38"/>
      <c r="X73" s="42"/>
      <c r="Y73" s="50"/>
      <c r="Z73" s="60"/>
      <c r="AA73" s="54"/>
    </row>
    <row r="74" spans="1:27" ht="12.75" customHeight="1" x14ac:dyDescent="0.2">
      <c r="A74" s="9"/>
      <c r="B74" s="10"/>
      <c r="C74" s="12"/>
      <c r="D74" s="22"/>
      <c r="E74" s="10"/>
      <c r="F74" s="10"/>
      <c r="G74" s="10"/>
      <c r="H74" s="12"/>
      <c r="I74" s="12"/>
      <c r="J74" s="20"/>
      <c r="K74" s="11"/>
      <c r="L74" s="11"/>
      <c r="M74" s="38"/>
      <c r="N74" s="39"/>
      <c r="O74" s="40"/>
      <c r="P74" s="40"/>
      <c r="Q74" s="12"/>
      <c r="R74" s="22"/>
      <c r="S74" s="12"/>
      <c r="T74" s="12"/>
      <c r="U74" s="40"/>
      <c r="V74" s="40"/>
      <c r="W74" s="38"/>
      <c r="X74" s="42"/>
      <c r="Y74" s="50"/>
      <c r="Z74" s="60"/>
      <c r="AA74" s="54"/>
    </row>
    <row r="75" spans="1:27" ht="12.75" customHeight="1" x14ac:dyDescent="0.2">
      <c r="A75" s="9"/>
      <c r="B75" s="10"/>
      <c r="C75" s="12"/>
      <c r="D75" s="22"/>
      <c r="E75" s="10"/>
      <c r="F75" s="10"/>
      <c r="G75" s="10"/>
      <c r="H75" s="12"/>
      <c r="I75" s="12"/>
      <c r="J75" s="20"/>
      <c r="K75" s="11"/>
      <c r="L75" s="11"/>
      <c r="M75" s="38"/>
      <c r="N75" s="39"/>
      <c r="O75" s="40"/>
      <c r="P75" s="40"/>
      <c r="Q75" s="12"/>
      <c r="R75" s="22"/>
      <c r="S75" s="12"/>
      <c r="T75" s="12"/>
      <c r="U75" s="40"/>
      <c r="V75" s="40"/>
      <c r="W75" s="38"/>
      <c r="X75" s="42"/>
      <c r="Y75" s="50"/>
      <c r="Z75" s="60"/>
      <c r="AA75" s="54"/>
    </row>
    <row r="76" spans="1:27" ht="12.75" customHeight="1" x14ac:dyDescent="0.2">
      <c r="A76" s="9"/>
      <c r="B76" s="10"/>
      <c r="C76" s="12"/>
      <c r="D76" s="22"/>
      <c r="E76" s="10"/>
      <c r="F76" s="10"/>
      <c r="G76" s="10"/>
      <c r="H76" s="12"/>
      <c r="I76" s="12"/>
      <c r="J76" s="20"/>
      <c r="K76" s="11"/>
      <c r="L76" s="11"/>
      <c r="M76" s="38"/>
      <c r="N76" s="39"/>
      <c r="O76" s="40"/>
      <c r="P76" s="40"/>
      <c r="Q76" s="12"/>
      <c r="R76" s="22"/>
      <c r="S76" s="12"/>
      <c r="T76" s="12"/>
      <c r="U76" s="40"/>
      <c r="V76" s="40"/>
      <c r="W76" s="38"/>
      <c r="X76" s="42"/>
      <c r="Y76" s="50"/>
      <c r="Z76" s="60"/>
      <c r="AA76" s="54"/>
    </row>
    <row r="77" spans="1:27" ht="12.75" customHeight="1" x14ac:dyDescent="0.2">
      <c r="A77" s="9"/>
      <c r="B77" s="10"/>
      <c r="C77" s="12"/>
      <c r="D77" s="22"/>
      <c r="E77" s="10"/>
      <c r="F77" s="10"/>
      <c r="G77" s="10"/>
      <c r="H77" s="12"/>
      <c r="I77" s="12"/>
      <c r="J77" s="20"/>
      <c r="K77" s="11"/>
      <c r="L77" s="11"/>
      <c r="M77" s="38"/>
      <c r="N77" s="39"/>
      <c r="O77" s="40"/>
      <c r="P77" s="40"/>
      <c r="Q77" s="12"/>
      <c r="R77" s="22"/>
      <c r="S77" s="12"/>
      <c r="T77" s="12"/>
      <c r="U77" s="40"/>
      <c r="V77" s="40"/>
      <c r="W77" s="38"/>
      <c r="X77" s="42"/>
      <c r="Y77" s="50"/>
      <c r="Z77" s="60"/>
      <c r="AA77" s="54"/>
    </row>
    <row r="78" spans="1:27" ht="12.75" customHeight="1" x14ac:dyDescent="0.2">
      <c r="A78" s="9"/>
      <c r="B78" s="10"/>
      <c r="C78" s="12"/>
      <c r="D78" s="22"/>
      <c r="E78" s="10"/>
      <c r="F78" s="10"/>
      <c r="G78" s="10"/>
      <c r="H78" s="12"/>
      <c r="I78" s="12"/>
      <c r="J78" s="20"/>
      <c r="K78" s="11"/>
      <c r="L78" s="11"/>
      <c r="M78" s="38"/>
      <c r="N78" s="39"/>
      <c r="O78" s="40"/>
      <c r="P78" s="40"/>
      <c r="Q78" s="12"/>
      <c r="R78" s="22"/>
      <c r="S78" s="12"/>
      <c r="T78" s="12"/>
      <c r="U78" s="40"/>
      <c r="V78" s="40"/>
      <c r="W78" s="38"/>
      <c r="X78" s="42"/>
      <c r="Y78" s="50"/>
      <c r="Z78" s="60"/>
      <c r="AA78" s="54"/>
    </row>
  </sheetData>
  <mergeCells count="7">
    <mergeCell ref="A1:AA1"/>
    <mergeCell ref="Z2:AA2"/>
    <mergeCell ref="A2:C2"/>
    <mergeCell ref="J2:M2"/>
    <mergeCell ref="N2:Q2"/>
    <mergeCell ref="R2:Y2"/>
    <mergeCell ref="D2:I2"/>
  </mergeCells>
  <pageMargins left="1.1811023622047245" right="0.39370078740157483" top="1.9685039370078741" bottom="0.78740157480314965" header="0.31496062992125984" footer="0.31496062992125984"/>
  <pageSetup paperSize="66" scale="99" orientation="landscape" r:id="rId1"/>
  <headerFooter>
    <oddHeader>&amp;L&amp;10[logo cliente]&amp;"-,Bold"N° do Documento: &amp;F&amp;R&amp;G&amp;"-,Bold"Lista de Equipamentos&amp;"-,Regular"&amp;"-,Bold"Rev 00&amp;"-,Regular"&amp;"-,Bold"Projeto: [nome projeto]</oddHeader>
    <oddFooter>&amp;L&amp;10NT2016000-LSE-TMP-001-00&amp;C&amp;10Página &amp;P de &amp;N&amp;R&amp;"-,Bold"&amp;10NATIVE HVAC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94"/>
  <sheetViews>
    <sheetView tabSelected="1" view="pageLayout" topLeftCell="A6" zoomScale="90" zoomScaleNormal="100" zoomScaleSheetLayoutView="100" zoomScalePageLayoutView="90" workbookViewId="0">
      <selection activeCell="E6" sqref="E6"/>
    </sheetView>
  </sheetViews>
  <sheetFormatPr defaultColWidth="3.85546875" defaultRowHeight="12.75" outlineLevelRow="1" x14ac:dyDescent="0.2"/>
  <cols>
    <col min="1" max="1" width="5.5703125" style="17" customWidth="1"/>
    <col min="2" max="2" width="11" style="17" customWidth="1"/>
    <col min="3" max="3" width="15.7109375" style="17" customWidth="1"/>
    <col min="4" max="4" width="10.140625" style="18" customWidth="1"/>
    <col min="5" max="5" width="29.140625" style="17" customWidth="1"/>
    <col min="6" max="6" width="5.85546875" style="91" customWidth="1"/>
    <col min="7" max="7" width="6.7109375" style="91" customWidth="1"/>
    <col min="8" max="9" width="13.5703125" style="17" customWidth="1"/>
    <col min="10" max="10" width="16" style="17" customWidth="1"/>
    <col min="11" max="14" width="5" style="17" customWidth="1"/>
    <col min="15" max="16384" width="3.85546875" style="17"/>
  </cols>
  <sheetData>
    <row r="1" spans="1:14" s="63" customFormat="1" ht="19.7" customHeight="1" thickBot="1" x14ac:dyDescent="0.3">
      <c r="A1" s="125" t="s">
        <v>265</v>
      </c>
      <c r="B1" s="125"/>
      <c r="C1" s="125"/>
      <c r="D1" s="125"/>
      <c r="E1" s="125"/>
      <c r="F1" s="125"/>
      <c r="G1" s="125"/>
      <c r="H1" s="125"/>
      <c r="I1" s="124">
        <f>J5+J19+J33+J63+J75+J78+J83</f>
        <v>347685.27</v>
      </c>
      <c r="J1" s="124"/>
      <c r="K1" s="67"/>
      <c r="L1" s="67"/>
      <c r="M1" s="67"/>
      <c r="N1" s="67"/>
    </row>
    <row r="2" spans="1:14" ht="6.75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68"/>
      <c r="L2" s="68"/>
      <c r="M2" s="68"/>
      <c r="N2" s="68"/>
    </row>
    <row r="3" spans="1:14" s="43" customFormat="1" ht="73.7" customHeight="1" x14ac:dyDescent="0.25">
      <c r="A3" s="83" t="s">
        <v>64</v>
      </c>
      <c r="B3" s="83" t="s">
        <v>3</v>
      </c>
      <c r="C3" s="84" t="s">
        <v>0</v>
      </c>
      <c r="D3" s="84" t="s">
        <v>10</v>
      </c>
      <c r="E3" s="84" t="s">
        <v>9</v>
      </c>
      <c r="F3" s="84" t="s">
        <v>12</v>
      </c>
      <c r="G3" s="84" t="s">
        <v>65</v>
      </c>
      <c r="H3" s="84" t="s">
        <v>66</v>
      </c>
      <c r="I3" s="84" t="s">
        <v>67</v>
      </c>
      <c r="J3" s="84" t="s">
        <v>68</v>
      </c>
      <c r="K3" s="69"/>
      <c r="L3" s="69"/>
      <c r="M3" s="69"/>
      <c r="N3" s="69"/>
    </row>
    <row r="4" spans="1:14" ht="4.5" customHeight="1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70"/>
      <c r="L4" s="70"/>
      <c r="M4" s="70"/>
      <c r="N4" s="70"/>
    </row>
    <row r="5" spans="1:14" ht="12.75" customHeight="1" thickBot="1" x14ac:dyDescent="0.25">
      <c r="A5" s="86" t="s">
        <v>70</v>
      </c>
      <c r="B5" s="129" t="s">
        <v>69</v>
      </c>
      <c r="C5" s="129"/>
      <c r="D5" s="129"/>
      <c r="E5" s="129"/>
      <c r="F5" s="129"/>
      <c r="G5" s="129"/>
      <c r="H5" s="129"/>
      <c r="I5" s="129"/>
      <c r="J5" s="87">
        <f>SUM(J6:J17)</f>
        <v>270710.76</v>
      </c>
      <c r="K5" s="71"/>
      <c r="L5" s="71"/>
      <c r="M5" s="71"/>
      <c r="N5" s="71"/>
    </row>
    <row r="6" spans="1:14" ht="12.75" customHeight="1" outlineLevel="1" x14ac:dyDescent="0.2">
      <c r="A6" s="100" t="s">
        <v>71</v>
      </c>
      <c r="B6" s="27" t="s">
        <v>142</v>
      </c>
      <c r="C6" s="27" t="s">
        <v>162</v>
      </c>
      <c r="D6" s="27" t="s">
        <v>145</v>
      </c>
      <c r="E6" s="101" t="s">
        <v>144</v>
      </c>
      <c r="F6" s="27" t="s">
        <v>164</v>
      </c>
      <c r="G6" s="27" t="s">
        <v>146</v>
      </c>
      <c r="H6" s="102">
        <v>8042</v>
      </c>
      <c r="I6" s="102">
        <v>3000</v>
      </c>
      <c r="J6" s="103">
        <f>(I6+H6)*G6</f>
        <v>11042</v>
      </c>
      <c r="K6" s="71"/>
      <c r="L6" s="71"/>
      <c r="M6" s="71"/>
      <c r="N6" s="71"/>
    </row>
    <row r="7" spans="1:14" ht="12.75" customHeight="1" outlineLevel="1" x14ac:dyDescent="0.2">
      <c r="A7" s="104" t="s">
        <v>72</v>
      </c>
      <c r="B7" s="65" t="s">
        <v>143</v>
      </c>
      <c r="C7" s="65" t="s">
        <v>162</v>
      </c>
      <c r="D7" s="65" t="s">
        <v>145</v>
      </c>
      <c r="E7" s="72" t="s">
        <v>144</v>
      </c>
      <c r="F7" s="65" t="s">
        <v>164</v>
      </c>
      <c r="G7" s="65" t="s">
        <v>146</v>
      </c>
      <c r="H7" s="75">
        <v>8042</v>
      </c>
      <c r="I7" s="75">
        <v>3000</v>
      </c>
      <c r="J7" s="105">
        <f t="shared" ref="J7:J17" si="0">(I7+H7)*G7</f>
        <v>11042</v>
      </c>
      <c r="K7" s="71"/>
      <c r="L7" s="71"/>
      <c r="M7" s="71"/>
      <c r="N7" s="71"/>
    </row>
    <row r="8" spans="1:14" ht="12.75" customHeight="1" outlineLevel="1" x14ac:dyDescent="0.2">
      <c r="A8" s="104" t="s">
        <v>73</v>
      </c>
      <c r="B8" s="65" t="s">
        <v>158</v>
      </c>
      <c r="C8" s="65" t="s">
        <v>162</v>
      </c>
      <c r="D8" s="65" t="s">
        <v>145</v>
      </c>
      <c r="E8" s="72" t="s">
        <v>152</v>
      </c>
      <c r="F8" s="65" t="s">
        <v>164</v>
      </c>
      <c r="G8" s="65" t="s">
        <v>146</v>
      </c>
      <c r="H8" s="75">
        <v>7789</v>
      </c>
      <c r="I8" s="75">
        <v>3000</v>
      </c>
      <c r="J8" s="105">
        <f t="shared" si="0"/>
        <v>10789</v>
      </c>
      <c r="K8" s="71"/>
      <c r="L8" s="71"/>
      <c r="M8" s="71"/>
      <c r="N8" s="71"/>
    </row>
    <row r="9" spans="1:14" ht="12.75" customHeight="1" outlineLevel="1" x14ac:dyDescent="0.2">
      <c r="A9" s="104" t="s">
        <v>74</v>
      </c>
      <c r="B9" s="65" t="s">
        <v>147</v>
      </c>
      <c r="C9" s="65" t="s">
        <v>162</v>
      </c>
      <c r="D9" s="65" t="s">
        <v>145</v>
      </c>
      <c r="E9" s="72" t="s">
        <v>144</v>
      </c>
      <c r="F9" s="65" t="s">
        <v>164</v>
      </c>
      <c r="G9" s="65" t="s">
        <v>146</v>
      </c>
      <c r="H9" s="75">
        <v>8042</v>
      </c>
      <c r="I9" s="75">
        <v>3000</v>
      </c>
      <c r="J9" s="105">
        <f t="shared" si="0"/>
        <v>11042</v>
      </c>
      <c r="K9" s="71"/>
      <c r="L9" s="71"/>
      <c r="M9" s="71"/>
      <c r="N9" s="71"/>
    </row>
    <row r="10" spans="1:14" ht="12.75" customHeight="1" outlineLevel="1" x14ac:dyDescent="0.2">
      <c r="A10" s="104" t="s">
        <v>75</v>
      </c>
      <c r="B10" s="65" t="s">
        <v>148</v>
      </c>
      <c r="C10" s="65" t="s">
        <v>162</v>
      </c>
      <c r="D10" s="65" t="s">
        <v>145</v>
      </c>
      <c r="E10" s="72" t="s">
        <v>144</v>
      </c>
      <c r="F10" s="65" t="s">
        <v>164</v>
      </c>
      <c r="G10" s="65" t="s">
        <v>146</v>
      </c>
      <c r="H10" s="75">
        <v>8042</v>
      </c>
      <c r="I10" s="75">
        <v>3000</v>
      </c>
      <c r="J10" s="105">
        <f t="shared" si="0"/>
        <v>11042</v>
      </c>
      <c r="K10" s="71"/>
      <c r="L10" s="71"/>
      <c r="M10" s="71"/>
      <c r="N10" s="71"/>
    </row>
    <row r="11" spans="1:14" ht="12.75" customHeight="1" outlineLevel="1" x14ac:dyDescent="0.2">
      <c r="A11" s="104" t="s">
        <v>76</v>
      </c>
      <c r="B11" s="65" t="s">
        <v>150</v>
      </c>
      <c r="C11" s="65" t="s">
        <v>162</v>
      </c>
      <c r="D11" s="65" t="s">
        <v>145</v>
      </c>
      <c r="E11" s="72" t="s">
        <v>144</v>
      </c>
      <c r="F11" s="65" t="s">
        <v>164</v>
      </c>
      <c r="G11" s="65" t="s">
        <v>146</v>
      </c>
      <c r="H11" s="75">
        <v>8042</v>
      </c>
      <c r="I11" s="75">
        <v>3000</v>
      </c>
      <c r="J11" s="105">
        <f t="shared" si="0"/>
        <v>11042</v>
      </c>
      <c r="K11" s="71"/>
      <c r="L11" s="71"/>
      <c r="M11" s="71"/>
      <c r="N11" s="71"/>
    </row>
    <row r="12" spans="1:14" ht="12.75" customHeight="1" outlineLevel="1" x14ac:dyDescent="0.2">
      <c r="A12" s="104" t="s">
        <v>77</v>
      </c>
      <c r="B12" s="65" t="s">
        <v>151</v>
      </c>
      <c r="C12" s="65" t="s">
        <v>162</v>
      </c>
      <c r="D12" s="65" t="s">
        <v>145</v>
      </c>
      <c r="E12" s="72" t="s">
        <v>144</v>
      </c>
      <c r="F12" s="65" t="s">
        <v>164</v>
      </c>
      <c r="G12" s="65" t="s">
        <v>146</v>
      </c>
      <c r="H12" s="75">
        <v>8042</v>
      </c>
      <c r="I12" s="75">
        <v>3000</v>
      </c>
      <c r="J12" s="105">
        <f t="shared" si="0"/>
        <v>11042</v>
      </c>
      <c r="K12" s="71"/>
      <c r="L12" s="71"/>
      <c r="M12" s="71"/>
      <c r="N12" s="71"/>
    </row>
    <row r="13" spans="1:14" ht="12.75" customHeight="1" outlineLevel="1" x14ac:dyDescent="0.2">
      <c r="A13" s="104" t="s">
        <v>78</v>
      </c>
      <c r="B13" s="65" t="s">
        <v>157</v>
      </c>
      <c r="C13" s="65" t="s">
        <v>162</v>
      </c>
      <c r="D13" s="65" t="s">
        <v>145</v>
      </c>
      <c r="E13" s="72" t="s">
        <v>149</v>
      </c>
      <c r="F13" s="65" t="s">
        <v>164</v>
      </c>
      <c r="G13" s="65" t="s">
        <v>146</v>
      </c>
      <c r="H13" s="75">
        <v>7612</v>
      </c>
      <c r="I13" s="75">
        <v>3000</v>
      </c>
      <c r="J13" s="105">
        <f t="shared" si="0"/>
        <v>10612</v>
      </c>
      <c r="K13" s="71"/>
      <c r="L13" s="71"/>
      <c r="M13" s="71"/>
      <c r="N13" s="71"/>
    </row>
    <row r="14" spans="1:14" ht="12.75" customHeight="1" outlineLevel="1" x14ac:dyDescent="0.2">
      <c r="A14" s="104" t="s">
        <v>79</v>
      </c>
      <c r="B14" s="65" t="s">
        <v>159</v>
      </c>
      <c r="C14" s="65" t="s">
        <v>162</v>
      </c>
      <c r="D14" s="65" t="s">
        <v>145</v>
      </c>
      <c r="E14" s="72" t="s">
        <v>144</v>
      </c>
      <c r="F14" s="65" t="s">
        <v>164</v>
      </c>
      <c r="G14" s="65" t="s">
        <v>146</v>
      </c>
      <c r="H14" s="75">
        <v>8042</v>
      </c>
      <c r="I14" s="75">
        <v>3000</v>
      </c>
      <c r="J14" s="105">
        <f t="shared" si="0"/>
        <v>11042</v>
      </c>
      <c r="K14" s="71"/>
      <c r="L14" s="71"/>
      <c r="M14" s="71"/>
      <c r="N14" s="71"/>
    </row>
    <row r="15" spans="1:14" ht="12.75" customHeight="1" outlineLevel="1" x14ac:dyDescent="0.2">
      <c r="A15" s="104" t="s">
        <v>80</v>
      </c>
      <c r="B15" s="65" t="s">
        <v>160</v>
      </c>
      <c r="C15" s="65" t="s">
        <v>162</v>
      </c>
      <c r="D15" s="65" t="s">
        <v>145</v>
      </c>
      <c r="E15" s="72" t="s">
        <v>144</v>
      </c>
      <c r="F15" s="65" t="s">
        <v>164</v>
      </c>
      <c r="G15" s="65" t="s">
        <v>146</v>
      </c>
      <c r="H15" s="75">
        <v>8042</v>
      </c>
      <c r="I15" s="75">
        <v>3000</v>
      </c>
      <c r="J15" s="105">
        <f t="shared" si="0"/>
        <v>11042</v>
      </c>
      <c r="K15" s="71"/>
      <c r="L15" s="71"/>
      <c r="M15" s="71"/>
      <c r="N15" s="71"/>
    </row>
    <row r="16" spans="1:14" ht="12.75" customHeight="1" outlineLevel="1" x14ac:dyDescent="0.2">
      <c r="A16" s="104" t="s">
        <v>173</v>
      </c>
      <c r="B16" s="65" t="s">
        <v>264</v>
      </c>
      <c r="C16" s="65" t="s">
        <v>181</v>
      </c>
      <c r="D16" s="65" t="s">
        <v>145</v>
      </c>
      <c r="E16" s="72" t="s">
        <v>309</v>
      </c>
      <c r="F16" s="65" t="s">
        <v>164</v>
      </c>
      <c r="G16" s="65" t="s">
        <v>146</v>
      </c>
      <c r="H16" s="75">
        <v>129224</v>
      </c>
      <c r="I16" s="75">
        <v>19909.759999999998</v>
      </c>
      <c r="J16" s="105">
        <f t="shared" si="0"/>
        <v>149133.76000000001</v>
      </c>
      <c r="K16" s="71"/>
      <c r="L16" s="71"/>
      <c r="M16" s="71"/>
      <c r="N16" s="71"/>
    </row>
    <row r="17" spans="1:14" ht="24" customHeight="1" outlineLevel="1" x14ac:dyDescent="0.2">
      <c r="A17" s="104" t="s">
        <v>174</v>
      </c>
      <c r="B17" s="65" t="s">
        <v>311</v>
      </c>
      <c r="C17" s="65" t="s">
        <v>183</v>
      </c>
      <c r="D17" s="65" t="s">
        <v>182</v>
      </c>
      <c r="E17" s="98" t="s">
        <v>401</v>
      </c>
      <c r="F17" s="65" t="s">
        <v>164</v>
      </c>
      <c r="G17" s="65" t="s">
        <v>146</v>
      </c>
      <c r="H17" s="75">
        <v>8840</v>
      </c>
      <c r="I17" s="75">
        <v>3000</v>
      </c>
      <c r="J17" s="105">
        <f t="shared" si="0"/>
        <v>11840</v>
      </c>
      <c r="K17" s="71"/>
      <c r="L17" s="71"/>
      <c r="M17" s="71"/>
      <c r="N17" s="71"/>
    </row>
    <row r="18" spans="1:14" ht="12.75" customHeight="1" x14ac:dyDescent="0.2">
      <c r="A18" s="126"/>
      <c r="B18" s="126"/>
      <c r="C18" s="126"/>
      <c r="D18" s="126"/>
      <c r="E18" s="126"/>
      <c r="F18" s="126"/>
      <c r="G18" s="126"/>
      <c r="H18" s="126"/>
      <c r="I18" s="126"/>
      <c r="J18" s="126"/>
      <c r="K18" s="71"/>
      <c r="L18" s="71"/>
      <c r="M18" s="71"/>
      <c r="N18" s="71"/>
    </row>
    <row r="19" spans="1:14" ht="12.75" customHeight="1" thickBot="1" x14ac:dyDescent="0.25">
      <c r="A19" s="82" t="s">
        <v>82</v>
      </c>
      <c r="B19" s="128" t="s">
        <v>81</v>
      </c>
      <c r="C19" s="128"/>
      <c r="D19" s="128"/>
      <c r="E19" s="128"/>
      <c r="F19" s="128"/>
      <c r="G19" s="128"/>
      <c r="H19" s="128"/>
      <c r="I19" s="128"/>
      <c r="J19" s="80">
        <f>SUM(J20:J31)</f>
        <v>16708.11</v>
      </c>
      <c r="K19" s="71"/>
      <c r="L19" s="71"/>
      <c r="M19" s="71"/>
      <c r="N19" s="71"/>
    </row>
    <row r="20" spans="1:14" ht="12.75" customHeight="1" outlineLevel="1" x14ac:dyDescent="0.2">
      <c r="A20" s="100" t="s">
        <v>83</v>
      </c>
      <c r="B20" s="27" t="s">
        <v>184</v>
      </c>
      <c r="C20" s="27" t="s">
        <v>184</v>
      </c>
      <c r="D20" s="27" t="s">
        <v>184</v>
      </c>
      <c r="E20" s="101" t="s">
        <v>185</v>
      </c>
      <c r="F20" s="27" t="s">
        <v>186</v>
      </c>
      <c r="G20" s="27" t="s">
        <v>187</v>
      </c>
      <c r="H20" s="75">
        <v>7.15</v>
      </c>
      <c r="I20" s="102">
        <v>11</v>
      </c>
      <c r="J20" s="105">
        <f t="shared" ref="J20:J31" si="1">(I20+H20)*G20</f>
        <v>9075</v>
      </c>
      <c r="K20" s="71"/>
      <c r="L20" s="71"/>
      <c r="M20" s="71"/>
      <c r="N20" s="71"/>
    </row>
    <row r="21" spans="1:14" ht="12.75" customHeight="1" outlineLevel="1" x14ac:dyDescent="0.2">
      <c r="A21" s="104" t="s">
        <v>84</v>
      </c>
      <c r="B21" s="65" t="s">
        <v>184</v>
      </c>
      <c r="C21" s="65" t="s">
        <v>184</v>
      </c>
      <c r="D21" s="65" t="s">
        <v>184</v>
      </c>
      <c r="E21" s="72" t="s">
        <v>188</v>
      </c>
      <c r="F21" s="65" t="s">
        <v>189</v>
      </c>
      <c r="G21" s="65" t="s">
        <v>190</v>
      </c>
      <c r="H21" s="75">
        <v>22</v>
      </c>
      <c r="I21" s="75"/>
      <c r="J21" s="105">
        <f t="shared" si="1"/>
        <v>4730</v>
      </c>
      <c r="K21" s="71"/>
      <c r="L21" s="71"/>
      <c r="M21" s="71"/>
      <c r="N21" s="71"/>
    </row>
    <row r="22" spans="1:14" ht="12.75" customHeight="1" outlineLevel="1" x14ac:dyDescent="0.2">
      <c r="A22" s="104" t="s">
        <v>85</v>
      </c>
      <c r="B22" s="65" t="s">
        <v>184</v>
      </c>
      <c r="C22" s="65" t="s">
        <v>184</v>
      </c>
      <c r="D22" s="65" t="s">
        <v>184</v>
      </c>
      <c r="E22" s="72" t="s">
        <v>191</v>
      </c>
      <c r="F22" s="65" t="s">
        <v>164</v>
      </c>
      <c r="G22" s="65" t="s">
        <v>192</v>
      </c>
      <c r="H22" s="75">
        <v>0.5</v>
      </c>
      <c r="I22" s="75"/>
      <c r="J22" s="105">
        <f t="shared" si="1"/>
        <v>300</v>
      </c>
      <c r="K22" s="71"/>
      <c r="L22" s="71"/>
      <c r="M22" s="71"/>
      <c r="N22" s="71"/>
    </row>
    <row r="23" spans="1:14" ht="12.75" customHeight="1" outlineLevel="1" x14ac:dyDescent="0.2">
      <c r="A23" s="104" t="s">
        <v>86</v>
      </c>
      <c r="B23" s="65" t="s">
        <v>184</v>
      </c>
      <c r="C23" s="65" t="s">
        <v>184</v>
      </c>
      <c r="D23" s="65" t="s">
        <v>184</v>
      </c>
      <c r="E23" s="72" t="s">
        <v>193</v>
      </c>
      <c r="F23" s="65" t="s">
        <v>164</v>
      </c>
      <c r="G23" s="65" t="s">
        <v>194</v>
      </c>
      <c r="H23" s="75">
        <v>0.7</v>
      </c>
      <c r="I23" s="75"/>
      <c r="J23" s="105">
        <f t="shared" si="1"/>
        <v>251.99999999999997</v>
      </c>
      <c r="K23" s="71"/>
      <c r="L23" s="71"/>
      <c r="M23" s="71"/>
      <c r="N23" s="71"/>
    </row>
    <row r="24" spans="1:14" ht="12.75" customHeight="1" outlineLevel="1" x14ac:dyDescent="0.2">
      <c r="A24" s="104" t="s">
        <v>87</v>
      </c>
      <c r="B24" s="65" t="s">
        <v>184</v>
      </c>
      <c r="C24" s="65" t="s">
        <v>184</v>
      </c>
      <c r="D24" s="65" t="s">
        <v>184</v>
      </c>
      <c r="E24" s="72" t="s">
        <v>196</v>
      </c>
      <c r="F24" s="65" t="s">
        <v>189</v>
      </c>
      <c r="G24" s="65" t="s">
        <v>195</v>
      </c>
      <c r="H24" s="75">
        <v>2</v>
      </c>
      <c r="I24" s="75"/>
      <c r="J24" s="105">
        <f t="shared" si="1"/>
        <v>200</v>
      </c>
      <c r="K24" s="71"/>
      <c r="L24" s="71"/>
      <c r="M24" s="71"/>
      <c r="N24" s="71"/>
    </row>
    <row r="25" spans="1:14" ht="12.75" customHeight="1" outlineLevel="1" x14ac:dyDescent="0.2">
      <c r="A25" s="104" t="s">
        <v>88</v>
      </c>
      <c r="B25" s="65" t="s">
        <v>184</v>
      </c>
      <c r="C25" s="65" t="s">
        <v>184</v>
      </c>
      <c r="D25" s="65" t="s">
        <v>184</v>
      </c>
      <c r="E25" s="72" t="s">
        <v>197</v>
      </c>
      <c r="F25" s="65" t="s">
        <v>164</v>
      </c>
      <c r="G25" s="65" t="s">
        <v>198</v>
      </c>
      <c r="H25" s="75">
        <v>0.25</v>
      </c>
      <c r="I25" s="75"/>
      <c r="J25" s="105">
        <f t="shared" si="1"/>
        <v>550</v>
      </c>
      <c r="K25" s="71"/>
      <c r="L25" s="71"/>
      <c r="M25" s="71"/>
      <c r="N25" s="71"/>
    </row>
    <row r="26" spans="1:14" ht="12.75" customHeight="1" outlineLevel="1" x14ac:dyDescent="0.2">
      <c r="A26" s="104" t="s">
        <v>89</v>
      </c>
      <c r="B26" s="65" t="s">
        <v>184</v>
      </c>
      <c r="C26" s="65" t="s">
        <v>184</v>
      </c>
      <c r="D26" s="65" t="s">
        <v>184</v>
      </c>
      <c r="E26" s="72" t="s">
        <v>199</v>
      </c>
      <c r="F26" s="65" t="s">
        <v>164</v>
      </c>
      <c r="G26" s="65" t="s">
        <v>200</v>
      </c>
      <c r="H26" s="75">
        <v>2</v>
      </c>
      <c r="I26" s="75"/>
      <c r="J26" s="105">
        <f t="shared" si="1"/>
        <v>600</v>
      </c>
      <c r="K26" s="71"/>
      <c r="L26" s="71"/>
      <c r="M26" s="71"/>
      <c r="N26" s="71"/>
    </row>
    <row r="27" spans="1:14" ht="12.75" customHeight="1" outlineLevel="1" x14ac:dyDescent="0.2">
      <c r="A27" s="104" t="s">
        <v>90</v>
      </c>
      <c r="B27" s="65" t="s">
        <v>184</v>
      </c>
      <c r="C27" s="65" t="s">
        <v>184</v>
      </c>
      <c r="D27" s="65" t="s">
        <v>184</v>
      </c>
      <c r="E27" s="72" t="s">
        <v>201</v>
      </c>
      <c r="F27" s="65" t="s">
        <v>206</v>
      </c>
      <c r="G27" s="65" t="s">
        <v>202</v>
      </c>
      <c r="H27" s="75">
        <v>120</v>
      </c>
      <c r="I27" s="75"/>
      <c r="J27" s="105">
        <f t="shared" si="1"/>
        <v>120</v>
      </c>
      <c r="K27" s="71"/>
      <c r="L27" s="71"/>
      <c r="M27" s="71"/>
      <c r="N27" s="71"/>
    </row>
    <row r="28" spans="1:14" ht="12.75" customHeight="1" outlineLevel="1" x14ac:dyDescent="0.2">
      <c r="A28" s="104" t="s">
        <v>91</v>
      </c>
      <c r="B28" s="65" t="s">
        <v>184</v>
      </c>
      <c r="C28" s="65" t="s">
        <v>184</v>
      </c>
      <c r="D28" s="65" t="s">
        <v>184</v>
      </c>
      <c r="E28" s="72" t="s">
        <v>205</v>
      </c>
      <c r="F28" s="65" t="s">
        <v>206</v>
      </c>
      <c r="G28" s="65" t="s">
        <v>207</v>
      </c>
      <c r="H28" s="75">
        <v>75</v>
      </c>
      <c r="I28" s="75"/>
      <c r="J28" s="105">
        <f t="shared" si="1"/>
        <v>225</v>
      </c>
      <c r="K28" s="71"/>
      <c r="L28" s="71"/>
      <c r="M28" s="71"/>
      <c r="N28" s="71"/>
    </row>
    <row r="29" spans="1:14" ht="12.75" customHeight="1" outlineLevel="1" x14ac:dyDescent="0.2">
      <c r="A29" s="104" t="s">
        <v>92</v>
      </c>
      <c r="B29" s="65" t="s">
        <v>184</v>
      </c>
      <c r="C29" s="65" t="s">
        <v>184</v>
      </c>
      <c r="D29" s="65" t="s">
        <v>184</v>
      </c>
      <c r="E29" s="72" t="s">
        <v>208</v>
      </c>
      <c r="F29" s="65" t="s">
        <v>209</v>
      </c>
      <c r="G29" s="65" t="s">
        <v>202</v>
      </c>
      <c r="H29" s="75">
        <v>16.900000000000002</v>
      </c>
      <c r="I29" s="75"/>
      <c r="J29" s="105">
        <f t="shared" si="1"/>
        <v>16.900000000000002</v>
      </c>
      <c r="K29" s="71"/>
      <c r="L29" s="71"/>
      <c r="M29" s="71"/>
      <c r="N29" s="71"/>
    </row>
    <row r="30" spans="1:14" ht="12.75" customHeight="1" outlineLevel="1" x14ac:dyDescent="0.2">
      <c r="A30" s="104" t="s">
        <v>203</v>
      </c>
      <c r="B30" s="65" t="s">
        <v>184</v>
      </c>
      <c r="C30" s="65" t="s">
        <v>184</v>
      </c>
      <c r="D30" s="65" t="s">
        <v>184</v>
      </c>
      <c r="E30" s="72" t="s">
        <v>210</v>
      </c>
      <c r="F30" s="65" t="s">
        <v>164</v>
      </c>
      <c r="G30" s="65" t="s">
        <v>202</v>
      </c>
      <c r="H30" s="75">
        <v>15.209999999999999</v>
      </c>
      <c r="I30" s="75"/>
      <c r="J30" s="105">
        <f t="shared" si="1"/>
        <v>15.209999999999999</v>
      </c>
      <c r="K30" s="71"/>
      <c r="L30" s="71"/>
      <c r="M30" s="71"/>
      <c r="N30" s="71"/>
    </row>
    <row r="31" spans="1:14" ht="12.75" customHeight="1" outlineLevel="1" x14ac:dyDescent="0.2">
      <c r="A31" s="104" t="s">
        <v>204</v>
      </c>
      <c r="B31" s="65" t="s">
        <v>211</v>
      </c>
      <c r="C31" s="65" t="s">
        <v>212</v>
      </c>
      <c r="D31" s="65" t="s">
        <v>213</v>
      </c>
      <c r="E31" s="72" t="s">
        <v>214</v>
      </c>
      <c r="F31" s="65" t="s">
        <v>164</v>
      </c>
      <c r="G31" s="65" t="s">
        <v>215</v>
      </c>
      <c r="H31" s="75">
        <v>62.400000000000006</v>
      </c>
      <c r="I31" s="75"/>
      <c r="J31" s="105">
        <f t="shared" si="1"/>
        <v>624</v>
      </c>
      <c r="K31" s="71"/>
      <c r="L31" s="71"/>
      <c r="M31" s="71"/>
      <c r="N31" s="71"/>
    </row>
    <row r="32" spans="1:14" ht="12.75" customHeight="1" x14ac:dyDescent="0.2">
      <c r="A32" s="126"/>
      <c r="B32" s="126"/>
      <c r="C32" s="126"/>
      <c r="D32" s="126"/>
      <c r="E32" s="126"/>
      <c r="F32" s="126"/>
      <c r="G32" s="126"/>
      <c r="H32" s="126"/>
      <c r="I32" s="126"/>
      <c r="J32" s="126"/>
      <c r="K32" s="71"/>
      <c r="L32" s="71"/>
      <c r="M32" s="71"/>
      <c r="N32" s="71"/>
    </row>
    <row r="33" spans="1:14" ht="12.75" customHeight="1" thickBot="1" x14ac:dyDescent="0.25">
      <c r="A33" s="82" t="s">
        <v>93</v>
      </c>
      <c r="B33" s="128" t="s">
        <v>104</v>
      </c>
      <c r="C33" s="128"/>
      <c r="D33" s="128"/>
      <c r="E33" s="128"/>
      <c r="F33" s="128"/>
      <c r="G33" s="128"/>
      <c r="H33" s="128"/>
      <c r="I33" s="128"/>
      <c r="J33" s="80">
        <f>SUM(J34:J61)</f>
        <v>21322.399999999998</v>
      </c>
      <c r="K33" s="71"/>
      <c r="L33" s="71"/>
      <c r="M33" s="71"/>
      <c r="N33" s="71"/>
    </row>
    <row r="34" spans="1:14" ht="12.75" customHeight="1" outlineLevel="1" x14ac:dyDescent="0.2">
      <c r="A34" s="100" t="s">
        <v>94</v>
      </c>
      <c r="B34" s="27" t="s">
        <v>184</v>
      </c>
      <c r="C34" s="27" t="s">
        <v>184</v>
      </c>
      <c r="D34" s="27" t="s">
        <v>184</v>
      </c>
      <c r="E34" s="101" t="s">
        <v>270</v>
      </c>
      <c r="F34" s="27" t="s">
        <v>189</v>
      </c>
      <c r="G34" s="27" t="s">
        <v>267</v>
      </c>
      <c r="H34" s="75">
        <v>8.5468085106382983</v>
      </c>
      <c r="I34" s="102"/>
      <c r="J34" s="105">
        <f t="shared" ref="J34:J61" si="2">(I34+H34)*G34</f>
        <v>401.70000000000005</v>
      </c>
      <c r="K34" s="71"/>
      <c r="L34" s="71"/>
      <c r="M34" s="71"/>
      <c r="N34" s="71"/>
    </row>
    <row r="35" spans="1:14" ht="12.75" customHeight="1" outlineLevel="1" x14ac:dyDescent="0.2">
      <c r="A35" s="104" t="s">
        <v>95</v>
      </c>
      <c r="B35" s="65"/>
      <c r="C35" s="65"/>
      <c r="D35" s="65"/>
      <c r="E35" s="72" t="s">
        <v>271</v>
      </c>
      <c r="F35" s="65" t="s">
        <v>189</v>
      </c>
      <c r="G35" s="65" t="s">
        <v>202</v>
      </c>
      <c r="H35" s="75">
        <v>11.700000000000001</v>
      </c>
      <c r="I35" s="75"/>
      <c r="J35" s="105">
        <f t="shared" si="2"/>
        <v>11.700000000000001</v>
      </c>
      <c r="K35" s="71"/>
      <c r="L35" s="71"/>
      <c r="M35" s="71"/>
      <c r="N35" s="71"/>
    </row>
    <row r="36" spans="1:14" ht="12.75" customHeight="1" outlineLevel="1" x14ac:dyDescent="0.2">
      <c r="A36" s="104" t="s">
        <v>96</v>
      </c>
      <c r="B36" s="65"/>
      <c r="C36" s="65"/>
      <c r="D36" s="65"/>
      <c r="E36" s="72" t="s">
        <v>272</v>
      </c>
      <c r="F36" s="65" t="s">
        <v>189</v>
      </c>
      <c r="G36" s="65" t="s">
        <v>268</v>
      </c>
      <c r="H36" s="75">
        <v>28.1</v>
      </c>
      <c r="I36" s="75"/>
      <c r="J36" s="105">
        <f t="shared" si="2"/>
        <v>1433.1000000000001</v>
      </c>
      <c r="K36" s="71"/>
      <c r="L36" s="71"/>
      <c r="M36" s="71"/>
      <c r="N36" s="71"/>
    </row>
    <row r="37" spans="1:14" ht="12.75" customHeight="1" outlineLevel="1" x14ac:dyDescent="0.2">
      <c r="A37" s="104" t="s">
        <v>97</v>
      </c>
      <c r="B37" s="65"/>
      <c r="C37" s="65"/>
      <c r="D37" s="65"/>
      <c r="E37" s="72" t="s">
        <v>273</v>
      </c>
      <c r="F37" s="65" t="s">
        <v>189</v>
      </c>
      <c r="G37" s="65" t="s">
        <v>234</v>
      </c>
      <c r="H37" s="75">
        <v>34.331818181818186</v>
      </c>
      <c r="I37" s="75"/>
      <c r="J37" s="105">
        <f t="shared" si="2"/>
        <v>755.30000000000007</v>
      </c>
      <c r="K37" s="71"/>
      <c r="L37" s="71"/>
      <c r="M37" s="71"/>
      <c r="N37" s="71"/>
    </row>
    <row r="38" spans="1:14" ht="12.75" customHeight="1" outlineLevel="1" x14ac:dyDescent="0.2">
      <c r="A38" s="104" t="s">
        <v>98</v>
      </c>
      <c r="B38" s="65"/>
      <c r="C38" s="65"/>
      <c r="D38" s="65"/>
      <c r="E38" s="72" t="s">
        <v>274</v>
      </c>
      <c r="F38" s="65" t="s">
        <v>189</v>
      </c>
      <c r="G38" s="65" t="s">
        <v>207</v>
      </c>
      <c r="H38" s="75">
        <v>40.733333333333334</v>
      </c>
      <c r="I38" s="75"/>
      <c r="J38" s="105">
        <f t="shared" si="2"/>
        <v>122.2</v>
      </c>
      <c r="K38" s="71"/>
      <c r="L38" s="71"/>
      <c r="M38" s="71"/>
      <c r="N38" s="71"/>
    </row>
    <row r="39" spans="1:14" ht="12.75" customHeight="1" outlineLevel="1" x14ac:dyDescent="0.2">
      <c r="A39" s="104" t="s">
        <v>99</v>
      </c>
      <c r="B39" s="65"/>
      <c r="C39" s="65"/>
      <c r="D39" s="65"/>
      <c r="E39" s="72" t="s">
        <v>275</v>
      </c>
      <c r="F39" s="65" t="s">
        <v>189</v>
      </c>
      <c r="G39" s="65" t="s">
        <v>220</v>
      </c>
      <c r="H39" s="75">
        <v>53.137500000000003</v>
      </c>
      <c r="I39" s="75"/>
      <c r="J39" s="105">
        <f t="shared" si="2"/>
        <v>425.1</v>
      </c>
      <c r="K39" s="71"/>
      <c r="L39" s="71"/>
      <c r="M39" s="71"/>
      <c r="N39" s="71"/>
    </row>
    <row r="40" spans="1:14" ht="12.75" customHeight="1" outlineLevel="1" x14ac:dyDescent="0.2">
      <c r="A40" s="104" t="s">
        <v>100</v>
      </c>
      <c r="B40" s="65"/>
      <c r="C40" s="65"/>
      <c r="D40" s="65"/>
      <c r="E40" s="72" t="s">
        <v>276</v>
      </c>
      <c r="F40" s="65" t="s">
        <v>189</v>
      </c>
      <c r="G40" s="65" t="s">
        <v>221</v>
      </c>
      <c r="H40" s="75">
        <v>59.15</v>
      </c>
      <c r="I40" s="75"/>
      <c r="J40" s="105">
        <f t="shared" si="2"/>
        <v>236.6</v>
      </c>
      <c r="K40" s="71"/>
      <c r="L40" s="71"/>
      <c r="M40" s="71"/>
      <c r="N40" s="71"/>
    </row>
    <row r="41" spans="1:14" ht="12.75" customHeight="1" outlineLevel="1" x14ac:dyDescent="0.2">
      <c r="A41" s="104" t="s">
        <v>101</v>
      </c>
      <c r="B41" s="65"/>
      <c r="C41" s="65"/>
      <c r="D41" s="65"/>
      <c r="E41" s="72" t="s">
        <v>277</v>
      </c>
      <c r="F41" s="65" t="s">
        <v>189</v>
      </c>
      <c r="G41" s="65" t="s">
        <v>269</v>
      </c>
      <c r="H41" s="75">
        <v>71.644444444444446</v>
      </c>
      <c r="I41" s="75"/>
      <c r="J41" s="105">
        <f t="shared" si="2"/>
        <v>1289.5999999999999</v>
      </c>
      <c r="K41" s="71"/>
      <c r="L41" s="71"/>
      <c r="M41" s="71"/>
      <c r="N41" s="71"/>
    </row>
    <row r="42" spans="1:14" ht="12.75" customHeight="1" outlineLevel="1" x14ac:dyDescent="0.2">
      <c r="A42" s="104" t="s">
        <v>102</v>
      </c>
      <c r="B42" s="65" t="s">
        <v>184</v>
      </c>
      <c r="C42" s="65" t="s">
        <v>184</v>
      </c>
      <c r="D42" s="65" t="s">
        <v>145</v>
      </c>
      <c r="E42" s="92" t="s">
        <v>223</v>
      </c>
      <c r="F42" s="65" t="s">
        <v>164</v>
      </c>
      <c r="G42" s="65" t="s">
        <v>221</v>
      </c>
      <c r="H42" s="75">
        <v>407</v>
      </c>
      <c r="I42" s="75"/>
      <c r="J42" s="105">
        <f t="shared" si="2"/>
        <v>1628</v>
      </c>
      <c r="K42" s="71"/>
      <c r="L42" s="71"/>
      <c r="M42" s="71"/>
      <c r="N42" s="71"/>
    </row>
    <row r="43" spans="1:14" ht="12.75" customHeight="1" outlineLevel="1" x14ac:dyDescent="0.2">
      <c r="A43" s="104" t="s">
        <v>103</v>
      </c>
      <c r="B43" s="65" t="s">
        <v>184</v>
      </c>
      <c r="C43" s="65" t="s">
        <v>184</v>
      </c>
      <c r="D43" s="65" t="s">
        <v>145</v>
      </c>
      <c r="E43" s="92" t="s">
        <v>225</v>
      </c>
      <c r="F43" s="65" t="s">
        <v>164</v>
      </c>
      <c r="G43" s="65" t="s">
        <v>202</v>
      </c>
      <c r="H43" s="75">
        <v>407</v>
      </c>
      <c r="I43" s="75"/>
      <c r="J43" s="105">
        <f t="shared" si="2"/>
        <v>407</v>
      </c>
      <c r="K43" s="71"/>
      <c r="L43" s="71"/>
      <c r="M43" s="71"/>
      <c r="N43" s="71"/>
    </row>
    <row r="44" spans="1:14" ht="12.75" customHeight="1" outlineLevel="1" x14ac:dyDescent="0.2">
      <c r="A44" s="104" t="s">
        <v>216</v>
      </c>
      <c r="B44" s="65" t="s">
        <v>184</v>
      </c>
      <c r="C44" s="65" t="s">
        <v>184</v>
      </c>
      <c r="D44" s="65" t="s">
        <v>145</v>
      </c>
      <c r="E44" s="92" t="s">
        <v>226</v>
      </c>
      <c r="F44" s="65" t="s">
        <v>164</v>
      </c>
      <c r="G44" s="65" t="s">
        <v>221</v>
      </c>
      <c r="H44" s="75">
        <v>407</v>
      </c>
      <c r="I44" s="75"/>
      <c r="J44" s="105">
        <f t="shared" si="2"/>
        <v>1628</v>
      </c>
      <c r="K44" s="71"/>
      <c r="L44" s="71"/>
      <c r="M44" s="71"/>
      <c r="N44" s="71"/>
    </row>
    <row r="45" spans="1:14" ht="12.75" customHeight="1" outlineLevel="1" x14ac:dyDescent="0.2">
      <c r="A45" s="104" t="s">
        <v>217</v>
      </c>
      <c r="B45" s="65" t="s">
        <v>184</v>
      </c>
      <c r="C45" s="65" t="s">
        <v>184</v>
      </c>
      <c r="D45" s="65" t="s">
        <v>145</v>
      </c>
      <c r="E45" s="92" t="s">
        <v>227</v>
      </c>
      <c r="F45" s="65" t="s">
        <v>164</v>
      </c>
      <c r="G45" s="65" t="s">
        <v>221</v>
      </c>
      <c r="H45" s="75">
        <v>407</v>
      </c>
      <c r="I45" s="75"/>
      <c r="J45" s="105">
        <f t="shared" si="2"/>
        <v>1628</v>
      </c>
      <c r="K45" s="71"/>
      <c r="L45" s="71"/>
      <c r="M45" s="71"/>
      <c r="N45" s="71"/>
    </row>
    <row r="46" spans="1:14" ht="12.75" customHeight="1" outlineLevel="1" x14ac:dyDescent="0.2">
      <c r="A46" s="104" t="s">
        <v>218</v>
      </c>
      <c r="B46" s="65" t="s">
        <v>184</v>
      </c>
      <c r="C46" s="65" t="s">
        <v>184</v>
      </c>
      <c r="D46" s="65" t="s">
        <v>145</v>
      </c>
      <c r="E46" s="92" t="s">
        <v>228</v>
      </c>
      <c r="F46" s="65" t="s">
        <v>164</v>
      </c>
      <c r="G46" s="65" t="s">
        <v>202</v>
      </c>
      <c r="H46" s="75">
        <v>2222</v>
      </c>
      <c r="I46" s="75"/>
      <c r="J46" s="105">
        <f t="shared" si="2"/>
        <v>2222</v>
      </c>
      <c r="K46" s="71"/>
      <c r="L46" s="71"/>
      <c r="M46" s="71"/>
      <c r="N46" s="71"/>
    </row>
    <row r="47" spans="1:14" ht="12.75" customHeight="1" outlineLevel="1" x14ac:dyDescent="0.2">
      <c r="A47" s="104" t="s">
        <v>229</v>
      </c>
      <c r="B47" s="65" t="s">
        <v>184</v>
      </c>
      <c r="C47" s="65" t="s">
        <v>184</v>
      </c>
      <c r="D47" s="65" t="s">
        <v>184</v>
      </c>
      <c r="E47" s="92" t="s">
        <v>278</v>
      </c>
      <c r="F47" s="65" t="s">
        <v>164</v>
      </c>
      <c r="G47" s="65" t="s">
        <v>215</v>
      </c>
      <c r="H47" s="75">
        <v>150</v>
      </c>
      <c r="I47" s="75"/>
      <c r="J47" s="105">
        <f t="shared" si="2"/>
        <v>1500</v>
      </c>
      <c r="K47" s="71"/>
      <c r="L47" s="71"/>
      <c r="M47" s="71"/>
      <c r="N47" s="71"/>
    </row>
    <row r="48" spans="1:14" ht="12.75" customHeight="1" outlineLevel="1" x14ac:dyDescent="0.2">
      <c r="A48" s="104" t="s">
        <v>230</v>
      </c>
      <c r="B48" s="65" t="s">
        <v>184</v>
      </c>
      <c r="C48" s="65" t="s">
        <v>184</v>
      </c>
      <c r="D48" s="65" t="s">
        <v>184</v>
      </c>
      <c r="E48" s="92" t="s">
        <v>281</v>
      </c>
      <c r="F48" s="65" t="s">
        <v>164</v>
      </c>
      <c r="G48" s="65" t="s">
        <v>279</v>
      </c>
      <c r="H48" s="75">
        <v>250</v>
      </c>
      <c r="I48" s="75"/>
      <c r="J48" s="105">
        <f t="shared" si="2"/>
        <v>3000</v>
      </c>
      <c r="K48" s="71"/>
      <c r="L48" s="71"/>
      <c r="M48" s="71"/>
      <c r="N48" s="71"/>
    </row>
    <row r="49" spans="1:14" ht="12.75" customHeight="1" outlineLevel="1" x14ac:dyDescent="0.2">
      <c r="A49" s="104" t="s">
        <v>231</v>
      </c>
      <c r="B49" s="65" t="s">
        <v>184</v>
      </c>
      <c r="C49" s="65" t="s">
        <v>184</v>
      </c>
      <c r="D49" s="65" t="s">
        <v>184</v>
      </c>
      <c r="E49" s="92" t="s">
        <v>280</v>
      </c>
      <c r="F49" s="65" t="s">
        <v>164</v>
      </c>
      <c r="G49" s="65" t="s">
        <v>224</v>
      </c>
      <c r="H49" s="75">
        <v>350</v>
      </c>
      <c r="I49" s="75"/>
      <c r="J49" s="105">
        <f t="shared" si="2"/>
        <v>700</v>
      </c>
      <c r="K49" s="71"/>
      <c r="L49" s="71"/>
      <c r="M49" s="71"/>
      <c r="N49" s="71"/>
    </row>
    <row r="50" spans="1:14" ht="12.75" customHeight="1" outlineLevel="1" x14ac:dyDescent="0.2">
      <c r="A50" s="104" t="s">
        <v>232</v>
      </c>
      <c r="B50" s="65" t="s">
        <v>184</v>
      </c>
      <c r="C50" s="65" t="s">
        <v>184</v>
      </c>
      <c r="D50" s="65" t="s">
        <v>184</v>
      </c>
      <c r="E50" s="92" t="s">
        <v>282</v>
      </c>
      <c r="F50" s="65" t="s">
        <v>164</v>
      </c>
      <c r="G50" s="65" t="s">
        <v>202</v>
      </c>
      <c r="H50" s="75">
        <v>1105</v>
      </c>
      <c r="I50" s="75"/>
      <c r="J50" s="105">
        <f t="shared" si="2"/>
        <v>1105</v>
      </c>
      <c r="K50" s="71"/>
      <c r="L50" s="71"/>
      <c r="M50" s="71"/>
      <c r="N50" s="71"/>
    </row>
    <row r="51" spans="1:14" ht="12.75" customHeight="1" outlineLevel="1" x14ac:dyDescent="0.2">
      <c r="A51" s="104" t="s">
        <v>233</v>
      </c>
      <c r="B51" s="65" t="s">
        <v>184</v>
      </c>
      <c r="C51" s="65" t="s">
        <v>184</v>
      </c>
      <c r="D51" s="65" t="s">
        <v>184</v>
      </c>
      <c r="E51" s="92" t="s">
        <v>285</v>
      </c>
      <c r="F51" s="65" t="s">
        <v>164</v>
      </c>
      <c r="G51" s="65" t="s">
        <v>202</v>
      </c>
      <c r="H51" s="75">
        <v>1105</v>
      </c>
      <c r="I51" s="75"/>
      <c r="J51" s="105">
        <f t="shared" si="2"/>
        <v>1105</v>
      </c>
      <c r="K51" s="71"/>
      <c r="L51" s="71"/>
      <c r="M51" s="71"/>
      <c r="N51" s="71"/>
    </row>
    <row r="52" spans="1:14" ht="12.75" customHeight="1" outlineLevel="1" x14ac:dyDescent="0.2">
      <c r="A52" s="104" t="s">
        <v>235</v>
      </c>
      <c r="B52" s="65" t="s">
        <v>184</v>
      </c>
      <c r="C52" s="65" t="s">
        <v>184</v>
      </c>
      <c r="D52" s="65" t="s">
        <v>184</v>
      </c>
      <c r="E52" s="92" t="s">
        <v>283</v>
      </c>
      <c r="F52" s="65" t="s">
        <v>164</v>
      </c>
      <c r="G52" s="65" t="s">
        <v>224</v>
      </c>
      <c r="H52" s="75">
        <v>10.76</v>
      </c>
      <c r="I52" s="75"/>
      <c r="J52" s="105">
        <f t="shared" si="2"/>
        <v>21.52</v>
      </c>
      <c r="K52" s="71"/>
      <c r="L52" s="71"/>
      <c r="M52" s="71"/>
      <c r="N52" s="71"/>
    </row>
    <row r="53" spans="1:14" ht="12.75" customHeight="1" outlineLevel="1" x14ac:dyDescent="0.2">
      <c r="A53" s="104" t="s">
        <v>236</v>
      </c>
      <c r="B53" s="65" t="s">
        <v>184</v>
      </c>
      <c r="C53" s="65" t="s">
        <v>184</v>
      </c>
      <c r="D53" s="65" t="s">
        <v>184</v>
      </c>
      <c r="E53" s="92" t="s">
        <v>284</v>
      </c>
      <c r="F53" s="65" t="s">
        <v>164</v>
      </c>
      <c r="G53" s="65" t="s">
        <v>224</v>
      </c>
      <c r="H53" s="75">
        <v>42.82</v>
      </c>
      <c r="I53" s="75"/>
      <c r="J53" s="105">
        <f t="shared" si="2"/>
        <v>85.64</v>
      </c>
      <c r="K53" s="71"/>
      <c r="L53" s="71"/>
      <c r="M53" s="71"/>
      <c r="N53" s="71"/>
    </row>
    <row r="54" spans="1:14" ht="12.75" customHeight="1" outlineLevel="1" x14ac:dyDescent="0.2">
      <c r="A54" s="104" t="s">
        <v>237</v>
      </c>
      <c r="B54" s="65" t="s">
        <v>184</v>
      </c>
      <c r="C54" s="65" t="s">
        <v>184</v>
      </c>
      <c r="D54" s="65" t="s">
        <v>184</v>
      </c>
      <c r="E54" s="72" t="s">
        <v>286</v>
      </c>
      <c r="F54" s="65" t="s">
        <v>189</v>
      </c>
      <c r="G54" s="65" t="s">
        <v>267</v>
      </c>
      <c r="H54" s="75">
        <v>7.4</v>
      </c>
      <c r="I54" s="75"/>
      <c r="J54" s="105">
        <f t="shared" si="2"/>
        <v>347.8</v>
      </c>
      <c r="K54" s="71"/>
      <c r="L54" s="71"/>
      <c r="M54" s="71"/>
      <c r="N54" s="71"/>
    </row>
    <row r="55" spans="1:14" ht="12.75" customHeight="1" outlineLevel="1" x14ac:dyDescent="0.2">
      <c r="A55" s="104" t="s">
        <v>238</v>
      </c>
      <c r="B55" s="65" t="s">
        <v>184</v>
      </c>
      <c r="C55" s="65" t="s">
        <v>184</v>
      </c>
      <c r="D55" s="65" t="s">
        <v>184</v>
      </c>
      <c r="E55" s="72" t="s">
        <v>287</v>
      </c>
      <c r="F55" s="65" t="s">
        <v>189</v>
      </c>
      <c r="G55" s="65" t="s">
        <v>202</v>
      </c>
      <c r="H55" s="75">
        <v>8.5299999999999994</v>
      </c>
      <c r="I55" s="75"/>
      <c r="J55" s="105">
        <f t="shared" si="2"/>
        <v>8.5299999999999994</v>
      </c>
      <c r="K55" s="71"/>
      <c r="L55" s="71"/>
      <c r="M55" s="71"/>
      <c r="N55" s="71"/>
    </row>
    <row r="56" spans="1:14" ht="12.75" customHeight="1" outlineLevel="1" x14ac:dyDescent="0.2">
      <c r="A56" s="104" t="s">
        <v>239</v>
      </c>
      <c r="B56" s="65" t="s">
        <v>184</v>
      </c>
      <c r="C56" s="65" t="s">
        <v>184</v>
      </c>
      <c r="D56" s="65" t="s">
        <v>184</v>
      </c>
      <c r="E56" s="72" t="s">
        <v>288</v>
      </c>
      <c r="F56" s="65" t="s">
        <v>189</v>
      </c>
      <c r="G56" s="65" t="s">
        <v>268</v>
      </c>
      <c r="H56" s="75">
        <v>9.44</v>
      </c>
      <c r="I56" s="75"/>
      <c r="J56" s="105">
        <f t="shared" si="2"/>
        <v>481.44</v>
      </c>
      <c r="K56" s="71"/>
      <c r="L56" s="71"/>
      <c r="M56" s="71"/>
      <c r="N56" s="71"/>
    </row>
    <row r="57" spans="1:14" ht="12.75" customHeight="1" outlineLevel="1" x14ac:dyDescent="0.2">
      <c r="A57" s="104" t="s">
        <v>240</v>
      </c>
      <c r="B57" s="65" t="s">
        <v>184</v>
      </c>
      <c r="C57" s="65" t="s">
        <v>184</v>
      </c>
      <c r="D57" s="65" t="s">
        <v>184</v>
      </c>
      <c r="E57" s="72" t="s">
        <v>289</v>
      </c>
      <c r="F57" s="65" t="s">
        <v>189</v>
      </c>
      <c r="G57" s="65" t="s">
        <v>234</v>
      </c>
      <c r="H57" s="75">
        <v>10.76</v>
      </c>
      <c r="I57" s="75"/>
      <c r="J57" s="105">
        <f t="shared" si="2"/>
        <v>236.72</v>
      </c>
      <c r="K57" s="71"/>
      <c r="L57" s="71"/>
      <c r="M57" s="71"/>
      <c r="N57" s="71"/>
    </row>
    <row r="58" spans="1:14" ht="12.75" customHeight="1" outlineLevel="1" x14ac:dyDescent="0.2">
      <c r="A58" s="104" t="s">
        <v>241</v>
      </c>
      <c r="B58" s="65" t="s">
        <v>184</v>
      </c>
      <c r="C58" s="65" t="s">
        <v>184</v>
      </c>
      <c r="D58" s="65" t="s">
        <v>184</v>
      </c>
      <c r="E58" s="72" t="s">
        <v>290</v>
      </c>
      <c r="F58" s="65" t="s">
        <v>189</v>
      </c>
      <c r="G58" s="65" t="s">
        <v>207</v>
      </c>
      <c r="H58" s="75">
        <v>13.65</v>
      </c>
      <c r="I58" s="75"/>
      <c r="J58" s="105">
        <f t="shared" si="2"/>
        <v>40.950000000000003</v>
      </c>
      <c r="K58" s="71"/>
      <c r="L58" s="71"/>
      <c r="M58" s="71"/>
      <c r="N58" s="71"/>
    </row>
    <row r="59" spans="1:14" ht="12.75" customHeight="1" outlineLevel="1" x14ac:dyDescent="0.2">
      <c r="A59" s="104" t="s">
        <v>242</v>
      </c>
      <c r="B59" s="65" t="s">
        <v>184</v>
      </c>
      <c r="C59" s="65" t="s">
        <v>184</v>
      </c>
      <c r="D59" s="65" t="s">
        <v>184</v>
      </c>
      <c r="E59" s="72" t="s">
        <v>291</v>
      </c>
      <c r="F59" s="65" t="s">
        <v>189</v>
      </c>
      <c r="G59" s="65" t="s">
        <v>220</v>
      </c>
      <c r="H59" s="75">
        <v>13.75</v>
      </c>
      <c r="I59" s="75"/>
      <c r="J59" s="105">
        <f t="shared" si="2"/>
        <v>110</v>
      </c>
      <c r="K59" s="71"/>
      <c r="L59" s="71"/>
      <c r="M59" s="71"/>
      <c r="N59" s="71"/>
    </row>
    <row r="60" spans="1:14" ht="12.75" customHeight="1" outlineLevel="1" x14ac:dyDescent="0.2">
      <c r="A60" s="104" t="s">
        <v>250</v>
      </c>
      <c r="B60" s="65" t="s">
        <v>184</v>
      </c>
      <c r="C60" s="65" t="s">
        <v>184</v>
      </c>
      <c r="D60" s="65" t="s">
        <v>184</v>
      </c>
      <c r="E60" s="72" t="s">
        <v>292</v>
      </c>
      <c r="F60" s="65" t="s">
        <v>189</v>
      </c>
      <c r="G60" s="65" t="s">
        <v>221</v>
      </c>
      <c r="H60" s="75">
        <v>17.55</v>
      </c>
      <c r="I60" s="75"/>
      <c r="J60" s="105">
        <f t="shared" si="2"/>
        <v>70.2</v>
      </c>
      <c r="K60" s="71"/>
      <c r="L60" s="71"/>
      <c r="M60" s="71"/>
      <c r="N60" s="71"/>
    </row>
    <row r="61" spans="1:14" ht="12.75" customHeight="1" outlineLevel="1" x14ac:dyDescent="0.2">
      <c r="A61" s="104" t="s">
        <v>251</v>
      </c>
      <c r="B61" s="65" t="s">
        <v>184</v>
      </c>
      <c r="C61" s="65" t="s">
        <v>184</v>
      </c>
      <c r="D61" s="65" t="s">
        <v>184</v>
      </c>
      <c r="E61" s="72" t="s">
        <v>293</v>
      </c>
      <c r="F61" s="65" t="s">
        <v>189</v>
      </c>
      <c r="G61" s="65" t="s">
        <v>269</v>
      </c>
      <c r="H61" s="75">
        <v>17.850000000000001</v>
      </c>
      <c r="I61" s="75"/>
      <c r="J61" s="105">
        <f t="shared" si="2"/>
        <v>321.3</v>
      </c>
      <c r="K61" s="71"/>
      <c r="L61" s="71"/>
      <c r="M61" s="71"/>
      <c r="N61" s="71"/>
    </row>
    <row r="62" spans="1:14" x14ac:dyDescent="0.2">
      <c r="A62" s="126"/>
      <c r="B62" s="126"/>
      <c r="C62" s="126"/>
      <c r="D62" s="126"/>
      <c r="E62" s="126"/>
      <c r="F62" s="126"/>
      <c r="G62" s="126"/>
      <c r="H62" s="126"/>
      <c r="I62" s="126"/>
      <c r="J62" s="126"/>
    </row>
    <row r="63" spans="1:14" ht="12.75" customHeight="1" collapsed="1" thickBot="1" x14ac:dyDescent="0.25">
      <c r="A63" s="82" t="s">
        <v>105</v>
      </c>
      <c r="B63" s="128" t="s">
        <v>116</v>
      </c>
      <c r="C63" s="128"/>
      <c r="D63" s="128"/>
      <c r="E63" s="128"/>
      <c r="F63" s="128"/>
      <c r="G63" s="128"/>
      <c r="H63" s="128"/>
      <c r="I63" s="128"/>
      <c r="J63" s="80">
        <f>SUM(J64:J73)</f>
        <v>0</v>
      </c>
      <c r="K63" s="71"/>
      <c r="L63" s="71"/>
      <c r="M63" s="71"/>
      <c r="N63" s="71"/>
    </row>
    <row r="64" spans="1:14" ht="12.75" hidden="1" customHeight="1" outlineLevel="1" x14ac:dyDescent="0.2">
      <c r="A64" s="81" t="s">
        <v>106</v>
      </c>
      <c r="B64" s="76"/>
      <c r="C64" s="77"/>
      <c r="D64" s="77"/>
      <c r="E64" s="78"/>
      <c r="F64" s="77"/>
      <c r="G64" s="77"/>
      <c r="H64" s="79"/>
      <c r="I64" s="79"/>
      <c r="J64" s="79"/>
      <c r="K64" s="71"/>
      <c r="L64" s="71"/>
      <c r="M64" s="71"/>
      <c r="N64" s="71"/>
    </row>
    <row r="65" spans="1:14" ht="12.75" hidden="1" customHeight="1" outlineLevel="1" x14ac:dyDescent="0.2">
      <c r="A65" s="81" t="s">
        <v>107</v>
      </c>
      <c r="B65" s="66"/>
      <c r="C65" s="65"/>
      <c r="D65" s="65"/>
      <c r="E65" s="72"/>
      <c r="F65" s="65"/>
      <c r="G65" s="65"/>
      <c r="H65" s="75"/>
      <c r="I65" s="75"/>
      <c r="J65" s="75"/>
      <c r="K65" s="71"/>
      <c r="L65" s="71"/>
      <c r="M65" s="71"/>
      <c r="N65" s="71"/>
    </row>
    <row r="66" spans="1:14" ht="12.75" hidden="1" customHeight="1" outlineLevel="1" x14ac:dyDescent="0.2">
      <c r="A66" s="81" t="s">
        <v>108</v>
      </c>
      <c r="B66" s="66"/>
      <c r="C66" s="65"/>
      <c r="D66" s="65"/>
      <c r="E66" s="72"/>
      <c r="F66" s="65"/>
      <c r="G66" s="65"/>
      <c r="H66" s="75"/>
      <c r="I66" s="75"/>
      <c r="J66" s="75"/>
      <c r="K66" s="71"/>
      <c r="L66" s="71"/>
      <c r="M66" s="71"/>
      <c r="N66" s="71"/>
    </row>
    <row r="67" spans="1:14" ht="12.75" hidden="1" customHeight="1" outlineLevel="1" x14ac:dyDescent="0.2">
      <c r="A67" s="81" t="s">
        <v>109</v>
      </c>
      <c r="B67" s="66"/>
      <c r="C67" s="65"/>
      <c r="D67" s="65"/>
      <c r="E67" s="72"/>
      <c r="F67" s="65"/>
      <c r="G67" s="65"/>
      <c r="H67" s="75"/>
      <c r="I67" s="75"/>
      <c r="J67" s="75"/>
      <c r="K67" s="71"/>
      <c r="L67" s="71"/>
      <c r="M67" s="71"/>
      <c r="N67" s="71"/>
    </row>
    <row r="68" spans="1:14" ht="12.75" hidden="1" customHeight="1" outlineLevel="1" x14ac:dyDescent="0.2">
      <c r="A68" s="81" t="s">
        <v>110</v>
      </c>
      <c r="B68" s="66"/>
      <c r="C68" s="65"/>
      <c r="D68" s="65"/>
      <c r="E68" s="72"/>
      <c r="F68" s="65"/>
      <c r="G68" s="65"/>
      <c r="H68" s="75"/>
      <c r="I68" s="75"/>
      <c r="J68" s="75"/>
      <c r="K68" s="71"/>
      <c r="L68" s="71"/>
      <c r="M68" s="71"/>
      <c r="N68" s="71"/>
    </row>
    <row r="69" spans="1:14" ht="12.75" hidden="1" customHeight="1" outlineLevel="1" x14ac:dyDescent="0.2">
      <c r="A69" s="81" t="s">
        <v>111</v>
      </c>
      <c r="B69" s="66"/>
      <c r="C69" s="65"/>
      <c r="D69" s="65"/>
      <c r="E69" s="72"/>
      <c r="F69" s="65"/>
      <c r="G69" s="65"/>
      <c r="H69" s="75"/>
      <c r="I69" s="75"/>
      <c r="J69" s="75"/>
      <c r="K69" s="71"/>
      <c r="L69" s="71"/>
      <c r="M69" s="71"/>
      <c r="N69" s="71"/>
    </row>
    <row r="70" spans="1:14" ht="12.75" hidden="1" customHeight="1" outlineLevel="1" x14ac:dyDescent="0.2">
      <c r="A70" s="81" t="s">
        <v>112</v>
      </c>
      <c r="B70" s="66"/>
      <c r="C70" s="65"/>
      <c r="D70" s="65"/>
      <c r="E70" s="72"/>
      <c r="F70" s="65"/>
      <c r="G70" s="65"/>
      <c r="H70" s="75"/>
      <c r="I70" s="75"/>
      <c r="J70" s="75"/>
      <c r="K70" s="71"/>
      <c r="L70" s="71"/>
      <c r="M70" s="71"/>
      <c r="N70" s="71"/>
    </row>
    <row r="71" spans="1:14" ht="12.75" hidden="1" customHeight="1" outlineLevel="1" x14ac:dyDescent="0.2">
      <c r="A71" s="81" t="s">
        <v>113</v>
      </c>
      <c r="B71" s="66"/>
      <c r="C71" s="65"/>
      <c r="D71" s="65"/>
      <c r="E71" s="72"/>
      <c r="F71" s="65"/>
      <c r="G71" s="65"/>
      <c r="H71" s="75"/>
      <c r="I71" s="75"/>
      <c r="J71" s="75"/>
      <c r="K71" s="71"/>
      <c r="L71" s="71"/>
      <c r="M71" s="71"/>
      <c r="N71" s="71"/>
    </row>
    <row r="72" spans="1:14" ht="12.75" hidden="1" customHeight="1" outlineLevel="1" x14ac:dyDescent="0.2">
      <c r="A72" s="81" t="s">
        <v>114</v>
      </c>
      <c r="B72" s="66"/>
      <c r="C72" s="65"/>
      <c r="D72" s="65"/>
      <c r="E72" s="72"/>
      <c r="F72" s="65"/>
      <c r="G72" s="65"/>
      <c r="H72" s="75"/>
      <c r="I72" s="75"/>
      <c r="J72" s="75"/>
      <c r="K72" s="71"/>
      <c r="L72" s="71"/>
      <c r="M72" s="71"/>
      <c r="N72" s="71"/>
    </row>
    <row r="73" spans="1:14" ht="12.75" hidden="1" customHeight="1" outlineLevel="1" x14ac:dyDescent="0.2">
      <c r="A73" s="81" t="s">
        <v>115</v>
      </c>
      <c r="B73" s="66"/>
      <c r="C73" s="65"/>
      <c r="D73" s="65"/>
      <c r="E73" s="72"/>
      <c r="F73" s="65"/>
      <c r="G73" s="65"/>
      <c r="H73" s="75"/>
      <c r="I73" s="75"/>
      <c r="J73" s="75"/>
      <c r="K73" s="71"/>
      <c r="L73" s="71"/>
      <c r="M73" s="71"/>
      <c r="N73" s="71"/>
    </row>
    <row r="74" spans="1:14" x14ac:dyDescent="0.2">
      <c r="A74" s="126"/>
      <c r="B74" s="126"/>
      <c r="C74" s="126"/>
      <c r="D74" s="126"/>
      <c r="E74" s="126"/>
      <c r="F74" s="126"/>
      <c r="G74" s="126"/>
      <c r="H74" s="126"/>
      <c r="I74" s="126"/>
      <c r="J74" s="126"/>
    </row>
    <row r="75" spans="1:14" ht="12.75" customHeight="1" thickBot="1" x14ac:dyDescent="0.25">
      <c r="A75" s="82" t="s">
        <v>117</v>
      </c>
      <c r="B75" s="128" t="s">
        <v>119</v>
      </c>
      <c r="C75" s="128"/>
      <c r="D75" s="128"/>
      <c r="E75" s="128"/>
      <c r="F75" s="128"/>
      <c r="G75" s="128"/>
      <c r="H75" s="128"/>
      <c r="I75" s="128"/>
      <c r="J75" s="80">
        <f>SUM(J76:J76)</f>
        <v>1950</v>
      </c>
      <c r="K75" s="71"/>
      <c r="L75" s="71"/>
      <c r="M75" s="71"/>
      <c r="N75" s="71"/>
    </row>
    <row r="76" spans="1:14" ht="12.75" customHeight="1" outlineLevel="1" x14ac:dyDescent="0.2">
      <c r="A76" s="100" t="s">
        <v>118</v>
      </c>
      <c r="B76" s="27" t="s">
        <v>184</v>
      </c>
      <c r="C76" s="27" t="s">
        <v>184</v>
      </c>
      <c r="D76" s="27" t="s">
        <v>184</v>
      </c>
      <c r="E76" s="101" t="s">
        <v>246</v>
      </c>
      <c r="F76" s="27" t="s">
        <v>189</v>
      </c>
      <c r="G76" s="27" t="s">
        <v>200</v>
      </c>
      <c r="H76" s="75">
        <v>6.5</v>
      </c>
      <c r="I76" s="102"/>
      <c r="J76" s="105">
        <f t="shared" ref="J76" si="3">(I76+H76)*G76</f>
        <v>1950</v>
      </c>
      <c r="K76" s="71"/>
      <c r="L76" s="71"/>
      <c r="M76" s="71"/>
      <c r="N76" s="71"/>
    </row>
    <row r="77" spans="1:14" x14ac:dyDescent="0.2">
      <c r="A77" s="126"/>
      <c r="B77" s="126"/>
      <c r="C77" s="126"/>
      <c r="D77" s="126"/>
      <c r="E77" s="126"/>
      <c r="F77" s="126"/>
      <c r="G77" s="126"/>
      <c r="H77" s="126"/>
      <c r="I77" s="126"/>
      <c r="J77" s="126"/>
    </row>
    <row r="78" spans="1:14" ht="12.75" customHeight="1" thickBot="1" x14ac:dyDescent="0.25">
      <c r="A78" s="82" t="s">
        <v>120</v>
      </c>
      <c r="B78" s="128" t="s">
        <v>124</v>
      </c>
      <c r="C78" s="128"/>
      <c r="D78" s="128"/>
      <c r="E78" s="128"/>
      <c r="F78" s="128"/>
      <c r="G78" s="128"/>
      <c r="H78" s="128"/>
      <c r="I78" s="128"/>
      <c r="J78" s="80">
        <f>SUM(J79:J81)</f>
        <v>1194</v>
      </c>
      <c r="K78" s="71"/>
      <c r="L78" s="71"/>
      <c r="M78" s="71"/>
      <c r="N78" s="71"/>
    </row>
    <row r="79" spans="1:14" ht="12.75" customHeight="1" outlineLevel="1" x14ac:dyDescent="0.2">
      <c r="A79" s="100" t="s">
        <v>121</v>
      </c>
      <c r="B79" s="27" t="s">
        <v>184</v>
      </c>
      <c r="C79" s="27" t="s">
        <v>184</v>
      </c>
      <c r="D79" s="27" t="s">
        <v>184</v>
      </c>
      <c r="E79" s="101" t="s">
        <v>247</v>
      </c>
      <c r="F79" s="27" t="s">
        <v>186</v>
      </c>
      <c r="G79" s="27" t="s">
        <v>266</v>
      </c>
      <c r="H79" s="75">
        <v>60</v>
      </c>
      <c r="I79" s="102"/>
      <c r="J79" s="105">
        <f t="shared" ref="J79:J81" si="4">(I79+H79)*G79</f>
        <v>1194</v>
      </c>
      <c r="K79" s="71"/>
      <c r="L79" s="71"/>
      <c r="M79" s="71"/>
      <c r="N79" s="71"/>
    </row>
    <row r="80" spans="1:14" ht="12.75" customHeight="1" outlineLevel="1" x14ac:dyDescent="0.2">
      <c r="A80" s="104" t="s">
        <v>122</v>
      </c>
      <c r="B80" s="65" t="s">
        <v>184</v>
      </c>
      <c r="C80" s="65" t="s">
        <v>184</v>
      </c>
      <c r="D80" s="65" t="s">
        <v>145</v>
      </c>
      <c r="E80" s="72" t="s">
        <v>248</v>
      </c>
      <c r="F80" s="65" t="s">
        <v>164</v>
      </c>
      <c r="G80" s="65" t="s">
        <v>215</v>
      </c>
      <c r="H80" s="75">
        <v>0</v>
      </c>
      <c r="I80" s="75"/>
      <c r="J80" s="105">
        <f t="shared" si="4"/>
        <v>0</v>
      </c>
      <c r="K80" s="71"/>
      <c r="L80" s="71"/>
      <c r="M80" s="71"/>
      <c r="N80" s="71"/>
    </row>
    <row r="81" spans="1:14" ht="12.75" customHeight="1" outlineLevel="1" x14ac:dyDescent="0.2">
      <c r="A81" s="104" t="s">
        <v>123</v>
      </c>
      <c r="B81" s="65" t="s">
        <v>184</v>
      </c>
      <c r="C81" s="65" t="s">
        <v>184</v>
      </c>
      <c r="D81" s="65" t="s">
        <v>145</v>
      </c>
      <c r="E81" s="72" t="s">
        <v>249</v>
      </c>
      <c r="F81" s="65" t="s">
        <v>164</v>
      </c>
      <c r="G81" s="65" t="s">
        <v>215</v>
      </c>
      <c r="H81" s="75">
        <v>0</v>
      </c>
      <c r="I81" s="75"/>
      <c r="J81" s="105">
        <f t="shared" si="4"/>
        <v>0</v>
      </c>
      <c r="K81" s="71"/>
      <c r="L81" s="71"/>
      <c r="M81" s="71"/>
      <c r="N81" s="71"/>
    </row>
    <row r="82" spans="1:14" x14ac:dyDescent="0.2">
      <c r="A82" s="126"/>
      <c r="B82" s="126"/>
      <c r="C82" s="126"/>
      <c r="D82" s="126"/>
      <c r="E82" s="126"/>
      <c r="F82" s="126"/>
      <c r="G82" s="126"/>
      <c r="H82" s="126"/>
      <c r="I82" s="126"/>
      <c r="J82" s="126"/>
    </row>
    <row r="83" spans="1:14" ht="12.75" customHeight="1" thickBot="1" x14ac:dyDescent="0.25">
      <c r="A83" s="82" t="s">
        <v>125</v>
      </c>
      <c r="B83" s="128" t="s">
        <v>136</v>
      </c>
      <c r="C83" s="128"/>
      <c r="D83" s="128"/>
      <c r="E83" s="128"/>
      <c r="F83" s="128"/>
      <c r="G83" s="128"/>
      <c r="H83" s="128"/>
      <c r="I83" s="128"/>
      <c r="J83" s="80">
        <f>SUM(J84:J93)</f>
        <v>35800</v>
      </c>
      <c r="K83" s="71"/>
      <c r="L83" s="71"/>
      <c r="M83" s="71"/>
      <c r="N83" s="71"/>
    </row>
    <row r="84" spans="1:14" ht="12.75" customHeight="1" outlineLevel="1" x14ac:dyDescent="0.2">
      <c r="A84" s="100" t="s">
        <v>126</v>
      </c>
      <c r="B84" s="130" t="s">
        <v>263</v>
      </c>
      <c r="C84" s="130"/>
      <c r="D84" s="130"/>
      <c r="E84" s="130"/>
      <c r="F84" s="27" t="s">
        <v>164</v>
      </c>
      <c r="G84" s="27" t="s">
        <v>202</v>
      </c>
      <c r="H84" s="102">
        <v>4999</v>
      </c>
      <c r="I84" s="102">
        <v>1</v>
      </c>
      <c r="J84" s="105">
        <f t="shared" ref="J84:J93" si="5">(I84+H84)*G84</f>
        <v>5000</v>
      </c>
      <c r="K84" s="71"/>
      <c r="L84" s="71"/>
      <c r="M84" s="71"/>
      <c r="N84" s="71"/>
    </row>
    <row r="85" spans="1:14" ht="12.75" customHeight="1" outlineLevel="1" x14ac:dyDescent="0.2">
      <c r="A85" s="104" t="s">
        <v>127</v>
      </c>
      <c r="B85" s="131" t="s">
        <v>254</v>
      </c>
      <c r="C85" s="131"/>
      <c r="D85" s="131"/>
      <c r="E85" s="131"/>
      <c r="F85" s="65" t="s">
        <v>164</v>
      </c>
      <c r="G85" s="65" t="s">
        <v>202</v>
      </c>
      <c r="H85" s="75">
        <v>1999</v>
      </c>
      <c r="I85" s="75">
        <v>1</v>
      </c>
      <c r="J85" s="105">
        <f t="shared" si="5"/>
        <v>2000</v>
      </c>
      <c r="K85" s="71"/>
      <c r="L85" s="71"/>
      <c r="M85" s="71"/>
      <c r="N85" s="71"/>
    </row>
    <row r="86" spans="1:14" ht="12.75" customHeight="1" outlineLevel="1" x14ac:dyDescent="0.2">
      <c r="A86" s="104" t="s">
        <v>128</v>
      </c>
      <c r="B86" s="131" t="s">
        <v>255</v>
      </c>
      <c r="C86" s="131"/>
      <c r="D86" s="131"/>
      <c r="E86" s="131"/>
      <c r="F86" s="65" t="s">
        <v>164</v>
      </c>
      <c r="G86" s="65" t="s">
        <v>202</v>
      </c>
      <c r="H86" s="75">
        <v>1</v>
      </c>
      <c r="I86" s="75">
        <v>1999</v>
      </c>
      <c r="J86" s="105">
        <f t="shared" si="5"/>
        <v>2000</v>
      </c>
      <c r="K86" s="71"/>
      <c r="L86" s="71"/>
      <c r="M86" s="71"/>
      <c r="N86" s="71"/>
    </row>
    <row r="87" spans="1:14" ht="12.75" customHeight="1" outlineLevel="1" x14ac:dyDescent="0.2">
      <c r="A87" s="104" t="s">
        <v>129</v>
      </c>
      <c r="B87" s="131" t="s">
        <v>256</v>
      </c>
      <c r="C87" s="131"/>
      <c r="D87" s="131"/>
      <c r="E87" s="131"/>
      <c r="F87" s="65" t="s">
        <v>164</v>
      </c>
      <c r="G87" s="65" t="s">
        <v>202</v>
      </c>
      <c r="H87" s="75">
        <v>1</v>
      </c>
      <c r="I87" s="75">
        <v>3499</v>
      </c>
      <c r="J87" s="105">
        <f t="shared" si="5"/>
        <v>3500</v>
      </c>
      <c r="K87" s="71"/>
      <c r="L87" s="71"/>
      <c r="M87" s="71"/>
      <c r="N87" s="71"/>
    </row>
    <row r="88" spans="1:14" ht="12.75" customHeight="1" outlineLevel="1" x14ac:dyDescent="0.2">
      <c r="A88" s="104" t="s">
        <v>130</v>
      </c>
      <c r="B88" s="131" t="s">
        <v>257</v>
      </c>
      <c r="C88" s="131"/>
      <c r="D88" s="131"/>
      <c r="E88" s="131"/>
      <c r="F88" s="65" t="s">
        <v>164</v>
      </c>
      <c r="G88" s="65" t="s">
        <v>202</v>
      </c>
      <c r="H88" s="75">
        <v>1</v>
      </c>
      <c r="I88" s="75">
        <v>5999</v>
      </c>
      <c r="J88" s="105">
        <f t="shared" si="5"/>
        <v>6000</v>
      </c>
      <c r="K88" s="71"/>
      <c r="L88" s="71"/>
      <c r="M88" s="71"/>
      <c r="N88" s="71"/>
    </row>
    <row r="89" spans="1:14" ht="12.75" customHeight="1" outlineLevel="1" x14ac:dyDescent="0.2">
      <c r="A89" s="104" t="s">
        <v>131</v>
      </c>
      <c r="B89" s="131" t="s">
        <v>258</v>
      </c>
      <c r="C89" s="131"/>
      <c r="D89" s="131"/>
      <c r="E89" s="131"/>
      <c r="F89" s="65" t="s">
        <v>164</v>
      </c>
      <c r="G89" s="65" t="s">
        <v>202</v>
      </c>
      <c r="H89" s="75">
        <v>1</v>
      </c>
      <c r="I89" s="75">
        <v>4999</v>
      </c>
      <c r="J89" s="105">
        <f t="shared" si="5"/>
        <v>5000</v>
      </c>
      <c r="K89" s="71"/>
      <c r="L89" s="71"/>
      <c r="M89" s="71"/>
      <c r="N89" s="71"/>
    </row>
    <row r="90" spans="1:14" ht="12.75" customHeight="1" outlineLevel="1" x14ac:dyDescent="0.2">
      <c r="A90" s="104" t="s">
        <v>132</v>
      </c>
      <c r="B90" s="131" t="s">
        <v>259</v>
      </c>
      <c r="C90" s="131"/>
      <c r="D90" s="131"/>
      <c r="E90" s="131"/>
      <c r="F90" s="65" t="s">
        <v>164</v>
      </c>
      <c r="G90" s="65" t="s">
        <v>202</v>
      </c>
      <c r="H90" s="75">
        <v>1</v>
      </c>
      <c r="I90" s="75">
        <v>2499</v>
      </c>
      <c r="J90" s="105">
        <f t="shared" si="5"/>
        <v>2500</v>
      </c>
      <c r="K90" s="71"/>
      <c r="L90" s="71"/>
      <c r="M90" s="71"/>
      <c r="N90" s="71"/>
    </row>
    <row r="91" spans="1:14" ht="12.75" customHeight="1" outlineLevel="1" x14ac:dyDescent="0.2">
      <c r="A91" s="104" t="s">
        <v>133</v>
      </c>
      <c r="B91" s="131" t="s">
        <v>260</v>
      </c>
      <c r="C91" s="131"/>
      <c r="D91" s="131"/>
      <c r="E91" s="131"/>
      <c r="F91" s="65" t="s">
        <v>164</v>
      </c>
      <c r="G91" s="65" t="s">
        <v>202</v>
      </c>
      <c r="H91" s="75">
        <v>1</v>
      </c>
      <c r="I91" s="75">
        <v>7499</v>
      </c>
      <c r="J91" s="105">
        <f t="shared" si="5"/>
        <v>7500</v>
      </c>
      <c r="K91" s="71"/>
      <c r="L91" s="71"/>
      <c r="M91" s="71"/>
      <c r="N91" s="71"/>
    </row>
    <row r="92" spans="1:14" ht="12.75" customHeight="1" outlineLevel="1" x14ac:dyDescent="0.2">
      <c r="A92" s="104" t="s">
        <v>134</v>
      </c>
      <c r="B92" s="131" t="s">
        <v>261</v>
      </c>
      <c r="C92" s="131"/>
      <c r="D92" s="131"/>
      <c r="E92" s="131"/>
      <c r="F92" s="65" t="s">
        <v>164</v>
      </c>
      <c r="G92" s="65" t="s">
        <v>202</v>
      </c>
      <c r="H92" s="75">
        <v>1</v>
      </c>
      <c r="I92" s="75">
        <v>1599</v>
      </c>
      <c r="J92" s="105">
        <f t="shared" si="5"/>
        <v>1600</v>
      </c>
      <c r="K92" s="71"/>
      <c r="L92" s="71"/>
      <c r="M92" s="71"/>
      <c r="N92" s="71"/>
    </row>
    <row r="93" spans="1:14" ht="12.75" customHeight="1" outlineLevel="1" x14ac:dyDescent="0.2">
      <c r="A93" s="104" t="s">
        <v>135</v>
      </c>
      <c r="B93" s="131" t="s">
        <v>262</v>
      </c>
      <c r="C93" s="131"/>
      <c r="D93" s="131"/>
      <c r="E93" s="131"/>
      <c r="F93" s="65" t="s">
        <v>164</v>
      </c>
      <c r="G93" s="65" t="s">
        <v>202</v>
      </c>
      <c r="H93" s="75">
        <v>1</v>
      </c>
      <c r="I93" s="75">
        <v>699</v>
      </c>
      <c r="J93" s="105">
        <f t="shared" si="5"/>
        <v>700</v>
      </c>
      <c r="K93" s="71"/>
      <c r="L93" s="71"/>
      <c r="M93" s="71"/>
      <c r="N93" s="71"/>
    </row>
    <row r="94" spans="1:14" x14ac:dyDescent="0.2">
      <c r="A94" s="126"/>
      <c r="B94" s="126"/>
      <c r="C94" s="126"/>
      <c r="D94" s="126"/>
      <c r="E94" s="126"/>
      <c r="F94" s="126"/>
      <c r="G94" s="126"/>
      <c r="H94" s="126"/>
      <c r="I94" s="126"/>
      <c r="J94" s="126"/>
    </row>
  </sheetData>
  <mergeCells count="27">
    <mergeCell ref="B78:I78"/>
    <mergeCell ref="A82:J82"/>
    <mergeCell ref="B83:I83"/>
    <mergeCell ref="A94:J94"/>
    <mergeCell ref="B84:E84"/>
    <mergeCell ref="B85:E85"/>
    <mergeCell ref="B86:E86"/>
    <mergeCell ref="B87:E87"/>
    <mergeCell ref="B88:E88"/>
    <mergeCell ref="B89:E89"/>
    <mergeCell ref="B90:E90"/>
    <mergeCell ref="B91:E91"/>
    <mergeCell ref="B92:E92"/>
    <mergeCell ref="B93:E93"/>
    <mergeCell ref="I1:J1"/>
    <mergeCell ref="A1:H1"/>
    <mergeCell ref="A77:J77"/>
    <mergeCell ref="A4:J4"/>
    <mergeCell ref="A18:J18"/>
    <mergeCell ref="B19:I19"/>
    <mergeCell ref="A32:J32"/>
    <mergeCell ref="B33:I33"/>
    <mergeCell ref="A62:J62"/>
    <mergeCell ref="B5:I5"/>
    <mergeCell ref="B63:I63"/>
    <mergeCell ref="A74:J74"/>
    <mergeCell ref="B75:I75"/>
  </mergeCells>
  <pageMargins left="1.1811023622047245" right="0.39370078740157483" top="1.5748031496062993" bottom="0.78740157480314965" header="0.31496062992125984" footer="0.31496062992125984"/>
  <pageSetup paperSize="9" orientation="landscape" r:id="rId1"/>
  <headerFooter>
    <oddHeader>&amp;R
Rev 01
Lista de Materiais</oddHeader>
    <oddFooter>&amp;L&amp;10NT2016000-LSE-TMP-001-00-A4&amp;C&amp;10Página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90"/>
  <sheetViews>
    <sheetView view="pageBreakPreview" zoomScaleSheetLayoutView="100" zoomScalePageLayoutView="90" workbookViewId="0">
      <selection activeCell="E10" sqref="E10"/>
    </sheetView>
  </sheetViews>
  <sheetFormatPr defaultColWidth="3.85546875" defaultRowHeight="12.75" outlineLevelRow="1" x14ac:dyDescent="0.2"/>
  <cols>
    <col min="1" max="1" width="5.5703125" style="17" customWidth="1"/>
    <col min="2" max="2" width="11" style="17" customWidth="1"/>
    <col min="3" max="3" width="15.7109375" style="17" customWidth="1"/>
    <col min="4" max="4" width="10.140625" style="18" customWidth="1"/>
    <col min="5" max="5" width="25.5703125" style="17" customWidth="1"/>
    <col min="6" max="6" width="5.85546875" style="91" customWidth="1"/>
    <col min="7" max="7" width="6.7109375" style="91" customWidth="1"/>
    <col min="8" max="9" width="14.7109375" style="17" customWidth="1"/>
    <col min="10" max="10" width="18.7109375" style="17" customWidth="1"/>
    <col min="11" max="12" width="5" style="17" customWidth="1"/>
    <col min="13" max="13" width="20.42578125" style="17" customWidth="1"/>
    <col min="14" max="14" width="5" style="17" customWidth="1"/>
    <col min="15" max="16384" width="3.85546875" style="17"/>
  </cols>
  <sheetData>
    <row r="1" spans="1:14" s="63" customFormat="1" ht="19.7" customHeight="1" thickBot="1" x14ac:dyDescent="0.3">
      <c r="A1" s="125" t="s">
        <v>308</v>
      </c>
      <c r="B1" s="125"/>
      <c r="C1" s="125"/>
      <c r="D1" s="125"/>
      <c r="E1" s="125"/>
      <c r="F1" s="125"/>
      <c r="G1" s="125"/>
      <c r="H1" s="125"/>
      <c r="I1" s="124">
        <f>J5+J21+J35+J60+J72+J75+J79</f>
        <v>254844.42800000001</v>
      </c>
      <c r="J1" s="124"/>
      <c r="K1" s="67"/>
      <c r="L1" s="67"/>
      <c r="M1" s="67"/>
      <c r="N1" s="67"/>
    </row>
    <row r="2" spans="1:14" ht="6.75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68"/>
      <c r="L2" s="68"/>
      <c r="M2" s="68"/>
      <c r="N2" s="68"/>
    </row>
    <row r="3" spans="1:14" s="43" customFormat="1" ht="73.7" customHeight="1" x14ac:dyDescent="0.25">
      <c r="A3" s="83" t="s">
        <v>64</v>
      </c>
      <c r="B3" s="83" t="s">
        <v>3</v>
      </c>
      <c r="C3" s="84" t="s">
        <v>0</v>
      </c>
      <c r="D3" s="84" t="s">
        <v>10</v>
      </c>
      <c r="E3" s="84" t="s">
        <v>9</v>
      </c>
      <c r="F3" s="84" t="s">
        <v>12</v>
      </c>
      <c r="G3" s="84" t="s">
        <v>65</v>
      </c>
      <c r="H3" s="84" t="s">
        <v>66</v>
      </c>
      <c r="I3" s="84" t="s">
        <v>67</v>
      </c>
      <c r="J3" s="84" t="s">
        <v>68</v>
      </c>
      <c r="K3" s="69"/>
      <c r="L3" s="69"/>
      <c r="M3" s="69"/>
      <c r="N3" s="69"/>
    </row>
    <row r="4" spans="1:14" ht="4.5" customHeight="1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70"/>
      <c r="L4" s="70"/>
      <c r="M4" s="70"/>
      <c r="N4" s="70"/>
    </row>
    <row r="5" spans="1:14" ht="12.75" customHeight="1" thickBot="1" x14ac:dyDescent="0.25">
      <c r="A5" s="86" t="s">
        <v>70</v>
      </c>
      <c r="B5" s="129" t="s">
        <v>69</v>
      </c>
      <c r="C5" s="129"/>
      <c r="D5" s="129"/>
      <c r="E5" s="129"/>
      <c r="F5" s="129"/>
      <c r="G5" s="129"/>
      <c r="H5" s="129"/>
      <c r="I5" s="129"/>
      <c r="J5" s="87">
        <f>SUM(J6:J19)</f>
        <v>194173.25</v>
      </c>
      <c r="K5" s="71"/>
      <c r="L5" s="71"/>
      <c r="M5" s="71"/>
      <c r="N5" s="71"/>
    </row>
    <row r="6" spans="1:14" ht="12.75" customHeight="1" outlineLevel="1" x14ac:dyDescent="0.2">
      <c r="A6" s="100" t="s">
        <v>71</v>
      </c>
      <c r="B6" s="27" t="s">
        <v>167</v>
      </c>
      <c r="C6" s="27" t="s">
        <v>163</v>
      </c>
      <c r="D6" s="27" t="s">
        <v>145</v>
      </c>
      <c r="E6" s="101" t="s">
        <v>161</v>
      </c>
      <c r="F6" s="27" t="s">
        <v>164</v>
      </c>
      <c r="G6" s="27" t="s">
        <v>146</v>
      </c>
      <c r="H6" s="102">
        <v>4300</v>
      </c>
      <c r="I6" s="102">
        <v>3000</v>
      </c>
      <c r="J6" s="103">
        <f t="shared" ref="J6:J19" si="0">(I6+H6)*G6</f>
        <v>7300</v>
      </c>
      <c r="K6" s="71"/>
      <c r="L6" s="71"/>
      <c r="M6" s="71"/>
      <c r="N6" s="71"/>
    </row>
    <row r="7" spans="1:14" ht="12.75" customHeight="1" outlineLevel="1" x14ac:dyDescent="0.2">
      <c r="A7" s="104" t="s">
        <v>72</v>
      </c>
      <c r="B7" s="65" t="s">
        <v>168</v>
      </c>
      <c r="C7" s="65" t="s">
        <v>163</v>
      </c>
      <c r="D7" s="65" t="s">
        <v>145</v>
      </c>
      <c r="E7" s="72" t="s">
        <v>161</v>
      </c>
      <c r="F7" s="65" t="s">
        <v>164</v>
      </c>
      <c r="G7" s="65" t="s">
        <v>146</v>
      </c>
      <c r="H7" s="75">
        <v>4300</v>
      </c>
      <c r="I7" s="75">
        <v>3000</v>
      </c>
      <c r="J7" s="105">
        <f t="shared" si="0"/>
        <v>7300</v>
      </c>
      <c r="K7" s="71"/>
      <c r="L7" s="71"/>
      <c r="M7" s="71"/>
      <c r="N7" s="71"/>
    </row>
    <row r="8" spans="1:14" ht="12.75" customHeight="1" outlineLevel="1" x14ac:dyDescent="0.2">
      <c r="A8" s="104" t="s">
        <v>73</v>
      </c>
      <c r="B8" s="65" t="s">
        <v>169</v>
      </c>
      <c r="C8" s="65" t="s">
        <v>163</v>
      </c>
      <c r="D8" s="65" t="s">
        <v>145</v>
      </c>
      <c r="E8" s="72" t="s">
        <v>161</v>
      </c>
      <c r="F8" s="65" t="s">
        <v>164</v>
      </c>
      <c r="G8" s="65" t="s">
        <v>146</v>
      </c>
      <c r="H8" s="75">
        <v>4300</v>
      </c>
      <c r="I8" s="75">
        <v>3000</v>
      </c>
      <c r="J8" s="105">
        <f t="shared" si="0"/>
        <v>7300</v>
      </c>
      <c r="K8" s="71"/>
      <c r="L8" s="71"/>
      <c r="M8" s="71"/>
      <c r="N8" s="71"/>
    </row>
    <row r="9" spans="1:14" ht="12.75" customHeight="1" outlineLevel="1" x14ac:dyDescent="0.2">
      <c r="A9" s="104" t="s">
        <v>74</v>
      </c>
      <c r="B9" s="65" t="s">
        <v>170</v>
      </c>
      <c r="C9" s="65" t="s">
        <v>163</v>
      </c>
      <c r="D9" s="65" t="s">
        <v>145</v>
      </c>
      <c r="E9" s="72" t="s">
        <v>161</v>
      </c>
      <c r="F9" s="65" t="s">
        <v>164</v>
      </c>
      <c r="G9" s="65" t="s">
        <v>146</v>
      </c>
      <c r="H9" s="75">
        <v>4300</v>
      </c>
      <c r="I9" s="75">
        <v>3000</v>
      </c>
      <c r="J9" s="105">
        <f t="shared" si="0"/>
        <v>7300</v>
      </c>
      <c r="K9" s="71"/>
      <c r="L9" s="71"/>
      <c r="M9" s="71"/>
      <c r="N9" s="71"/>
    </row>
    <row r="10" spans="1:14" ht="12.75" customHeight="1" outlineLevel="1" x14ac:dyDescent="0.2">
      <c r="A10" s="104" t="s">
        <v>75</v>
      </c>
      <c r="B10" s="65" t="s">
        <v>175</v>
      </c>
      <c r="C10" s="65" t="s">
        <v>163</v>
      </c>
      <c r="D10" s="65" t="s">
        <v>145</v>
      </c>
      <c r="E10" s="72" t="s">
        <v>161</v>
      </c>
      <c r="F10" s="65" t="s">
        <v>164</v>
      </c>
      <c r="G10" s="65" t="s">
        <v>146</v>
      </c>
      <c r="H10" s="75">
        <v>4300</v>
      </c>
      <c r="I10" s="75">
        <v>3000</v>
      </c>
      <c r="J10" s="105">
        <f t="shared" si="0"/>
        <v>7300</v>
      </c>
      <c r="K10" s="71"/>
      <c r="L10" s="71"/>
      <c r="M10" s="71"/>
      <c r="N10" s="71"/>
    </row>
    <row r="11" spans="1:14" ht="12.75" customHeight="1" outlineLevel="1" x14ac:dyDescent="0.2">
      <c r="A11" s="104" t="s">
        <v>76</v>
      </c>
      <c r="B11" s="65" t="s">
        <v>176</v>
      </c>
      <c r="C11" s="65" t="s">
        <v>163</v>
      </c>
      <c r="D11" s="65" t="s">
        <v>145</v>
      </c>
      <c r="E11" s="72" t="s">
        <v>161</v>
      </c>
      <c r="F11" s="65" t="s">
        <v>164</v>
      </c>
      <c r="G11" s="65" t="s">
        <v>146</v>
      </c>
      <c r="H11" s="75">
        <v>4300</v>
      </c>
      <c r="I11" s="75">
        <v>3000</v>
      </c>
      <c r="J11" s="105">
        <f t="shared" si="0"/>
        <v>7300</v>
      </c>
      <c r="K11" s="71"/>
      <c r="L11" s="71"/>
      <c r="M11" s="71"/>
      <c r="N11" s="71"/>
    </row>
    <row r="12" spans="1:14" ht="12.75" customHeight="1" outlineLevel="1" x14ac:dyDescent="0.2">
      <c r="A12" s="104" t="s">
        <v>77</v>
      </c>
      <c r="B12" s="65" t="s">
        <v>177</v>
      </c>
      <c r="C12" s="65" t="s">
        <v>163</v>
      </c>
      <c r="D12" s="65" t="s">
        <v>145</v>
      </c>
      <c r="E12" s="72" t="s">
        <v>161</v>
      </c>
      <c r="F12" s="65" t="s">
        <v>164</v>
      </c>
      <c r="G12" s="65" t="s">
        <v>146</v>
      </c>
      <c r="H12" s="75">
        <v>4300</v>
      </c>
      <c r="I12" s="75">
        <v>3000</v>
      </c>
      <c r="J12" s="105">
        <f t="shared" si="0"/>
        <v>7300</v>
      </c>
      <c r="K12" s="71"/>
      <c r="L12" s="71"/>
      <c r="M12" s="71"/>
      <c r="N12" s="71"/>
    </row>
    <row r="13" spans="1:14" ht="12.75" customHeight="1" outlineLevel="1" x14ac:dyDescent="0.2">
      <c r="A13" s="104" t="s">
        <v>78</v>
      </c>
      <c r="B13" s="65" t="s">
        <v>178</v>
      </c>
      <c r="C13" s="65" t="s">
        <v>163</v>
      </c>
      <c r="D13" s="65" t="s">
        <v>145</v>
      </c>
      <c r="E13" s="72" t="s">
        <v>161</v>
      </c>
      <c r="F13" s="65" t="s">
        <v>164</v>
      </c>
      <c r="G13" s="65" t="s">
        <v>146</v>
      </c>
      <c r="H13" s="75">
        <v>4300</v>
      </c>
      <c r="I13" s="75">
        <v>3000</v>
      </c>
      <c r="J13" s="105">
        <f t="shared" si="0"/>
        <v>7300</v>
      </c>
      <c r="K13" s="71"/>
      <c r="L13" s="71"/>
      <c r="M13" s="71"/>
      <c r="N13" s="71"/>
    </row>
    <row r="14" spans="1:14" ht="12.75" customHeight="1" outlineLevel="1" x14ac:dyDescent="0.2">
      <c r="A14" s="104" t="s">
        <v>79</v>
      </c>
      <c r="B14" s="65" t="s">
        <v>171</v>
      </c>
      <c r="C14" s="65" t="s">
        <v>163</v>
      </c>
      <c r="D14" s="65" t="s">
        <v>145</v>
      </c>
      <c r="E14" s="72" t="s">
        <v>161</v>
      </c>
      <c r="F14" s="65" t="s">
        <v>164</v>
      </c>
      <c r="G14" s="65" t="s">
        <v>146</v>
      </c>
      <c r="H14" s="75">
        <v>4300</v>
      </c>
      <c r="I14" s="75">
        <v>3000</v>
      </c>
      <c r="J14" s="105">
        <f t="shared" si="0"/>
        <v>7300</v>
      </c>
      <c r="K14" s="71"/>
      <c r="L14" s="71"/>
      <c r="M14" s="71"/>
      <c r="N14" s="71"/>
    </row>
    <row r="15" spans="1:14" ht="12.75" customHeight="1" outlineLevel="1" x14ac:dyDescent="0.2">
      <c r="A15" s="104" t="s">
        <v>80</v>
      </c>
      <c r="B15" s="65" t="s">
        <v>172</v>
      </c>
      <c r="C15" s="65" t="s">
        <v>163</v>
      </c>
      <c r="D15" s="65" t="s">
        <v>145</v>
      </c>
      <c r="E15" s="72" t="s">
        <v>161</v>
      </c>
      <c r="F15" s="65" t="s">
        <v>164</v>
      </c>
      <c r="G15" s="65" t="s">
        <v>146</v>
      </c>
      <c r="H15" s="75">
        <v>4300</v>
      </c>
      <c r="I15" s="75">
        <v>3000</v>
      </c>
      <c r="J15" s="105">
        <f t="shared" si="0"/>
        <v>7300</v>
      </c>
      <c r="K15" s="71"/>
      <c r="L15" s="71"/>
      <c r="M15" s="71"/>
      <c r="N15" s="71"/>
    </row>
    <row r="16" spans="1:14" ht="12.75" customHeight="1" outlineLevel="1" x14ac:dyDescent="0.2">
      <c r="A16" s="104" t="s">
        <v>153</v>
      </c>
      <c r="B16" s="65" t="s">
        <v>179</v>
      </c>
      <c r="C16" s="65" t="s">
        <v>163</v>
      </c>
      <c r="D16" s="65" t="s">
        <v>145</v>
      </c>
      <c r="E16" s="72" t="s">
        <v>161</v>
      </c>
      <c r="F16" s="65" t="s">
        <v>164</v>
      </c>
      <c r="G16" s="65" t="s">
        <v>146</v>
      </c>
      <c r="H16" s="75">
        <v>4300</v>
      </c>
      <c r="I16" s="75">
        <v>3000</v>
      </c>
      <c r="J16" s="105">
        <f t="shared" si="0"/>
        <v>7300</v>
      </c>
      <c r="K16" s="71"/>
      <c r="L16" s="71"/>
      <c r="M16" s="71"/>
      <c r="N16" s="71"/>
    </row>
    <row r="17" spans="1:14" ht="12.75" customHeight="1" outlineLevel="1" x14ac:dyDescent="0.2">
      <c r="A17" s="104" t="s">
        <v>154</v>
      </c>
      <c r="B17" s="65" t="s">
        <v>180</v>
      </c>
      <c r="C17" s="65" t="s">
        <v>163</v>
      </c>
      <c r="D17" s="65" t="s">
        <v>145</v>
      </c>
      <c r="E17" s="72" t="s">
        <v>161</v>
      </c>
      <c r="F17" s="65" t="s">
        <v>164</v>
      </c>
      <c r="G17" s="65" t="s">
        <v>146</v>
      </c>
      <c r="H17" s="75">
        <v>4300</v>
      </c>
      <c r="I17" s="75">
        <v>3000</v>
      </c>
      <c r="J17" s="105">
        <f t="shared" si="0"/>
        <v>7300</v>
      </c>
      <c r="K17" s="71"/>
      <c r="L17" s="71"/>
      <c r="M17" s="71"/>
      <c r="N17" s="71"/>
    </row>
    <row r="18" spans="1:14" ht="12.75" customHeight="1" outlineLevel="1" x14ac:dyDescent="0.2">
      <c r="A18" s="104" t="s">
        <v>155</v>
      </c>
      <c r="B18" s="65" t="s">
        <v>294</v>
      </c>
      <c r="C18" s="65" t="s">
        <v>181</v>
      </c>
      <c r="D18" s="65" t="s">
        <v>145</v>
      </c>
      <c r="E18" s="72" t="s">
        <v>406</v>
      </c>
      <c r="F18" s="65" t="s">
        <v>164</v>
      </c>
      <c r="G18" s="65" t="s">
        <v>146</v>
      </c>
      <c r="H18" s="75">
        <v>43000</v>
      </c>
      <c r="I18" s="75">
        <v>10286.625</v>
      </c>
      <c r="J18" s="105">
        <f t="shared" si="0"/>
        <v>53286.625</v>
      </c>
      <c r="K18" s="71"/>
      <c r="L18" s="71"/>
      <c r="M18" s="71"/>
      <c r="N18" s="71"/>
    </row>
    <row r="19" spans="1:14" ht="12.75" customHeight="1" outlineLevel="1" x14ac:dyDescent="0.2">
      <c r="A19" s="104" t="s">
        <v>156</v>
      </c>
      <c r="B19" s="65" t="s">
        <v>295</v>
      </c>
      <c r="C19" s="65" t="s">
        <v>181</v>
      </c>
      <c r="D19" s="65" t="s">
        <v>145</v>
      </c>
      <c r="E19" s="72" t="s">
        <v>406</v>
      </c>
      <c r="F19" s="65" t="s">
        <v>164</v>
      </c>
      <c r="G19" s="65" t="s">
        <v>146</v>
      </c>
      <c r="H19" s="75">
        <v>43000</v>
      </c>
      <c r="I19" s="75">
        <v>10286.625</v>
      </c>
      <c r="J19" s="105">
        <f t="shared" si="0"/>
        <v>53286.625</v>
      </c>
      <c r="K19" s="71"/>
      <c r="L19" s="71"/>
      <c r="M19" s="71"/>
      <c r="N19" s="71"/>
    </row>
    <row r="20" spans="1:14" ht="12.75" customHeight="1" x14ac:dyDescent="0.2">
      <c r="A20" s="126"/>
      <c r="B20" s="126"/>
      <c r="C20" s="126"/>
      <c r="D20" s="126"/>
      <c r="E20" s="126"/>
      <c r="F20" s="126"/>
      <c r="G20" s="126"/>
      <c r="H20" s="126"/>
      <c r="I20" s="126"/>
      <c r="J20" s="126"/>
      <c r="K20" s="71"/>
      <c r="L20" s="71"/>
      <c r="M20" s="71"/>
      <c r="N20" s="71"/>
    </row>
    <row r="21" spans="1:14" ht="12.75" customHeight="1" collapsed="1" thickBot="1" x14ac:dyDescent="0.25">
      <c r="A21" s="82" t="s">
        <v>82</v>
      </c>
      <c r="B21" s="128" t="s">
        <v>81</v>
      </c>
      <c r="C21" s="128"/>
      <c r="D21" s="128"/>
      <c r="E21" s="128"/>
      <c r="F21" s="128"/>
      <c r="G21" s="128"/>
      <c r="H21" s="128"/>
      <c r="I21" s="128"/>
      <c r="J21" s="80">
        <f>SUM(J22:J33)</f>
        <v>0</v>
      </c>
      <c r="K21" s="71"/>
      <c r="L21" s="71"/>
      <c r="M21" s="71"/>
      <c r="N21" s="71"/>
    </row>
    <row r="22" spans="1:14" ht="12.75" hidden="1" customHeight="1" outlineLevel="1" x14ac:dyDescent="0.2">
      <c r="A22" s="81" t="s">
        <v>83</v>
      </c>
      <c r="B22" s="76"/>
      <c r="C22" s="77"/>
      <c r="D22" s="77"/>
      <c r="E22" s="78"/>
      <c r="F22" s="77"/>
      <c r="G22" s="77"/>
      <c r="H22" s="79"/>
      <c r="I22" s="79"/>
      <c r="J22" s="79"/>
      <c r="K22" s="71"/>
      <c r="L22" s="71"/>
      <c r="M22" s="71"/>
      <c r="N22" s="71"/>
    </row>
    <row r="23" spans="1:14" ht="12.75" hidden="1" customHeight="1" outlineLevel="1" x14ac:dyDescent="0.2">
      <c r="A23" s="81" t="s">
        <v>84</v>
      </c>
      <c r="B23" s="76"/>
      <c r="C23" s="77"/>
      <c r="D23" s="77"/>
      <c r="E23" s="72"/>
      <c r="F23" s="65"/>
      <c r="G23" s="65"/>
      <c r="H23" s="75"/>
      <c r="I23" s="75"/>
      <c r="J23" s="75"/>
      <c r="K23" s="71"/>
      <c r="L23" s="71"/>
      <c r="M23" s="71"/>
      <c r="N23" s="71"/>
    </row>
    <row r="24" spans="1:14" ht="12.75" hidden="1" customHeight="1" outlineLevel="1" x14ac:dyDescent="0.2">
      <c r="A24" s="81" t="s">
        <v>85</v>
      </c>
      <c r="B24" s="76"/>
      <c r="C24" s="77"/>
      <c r="D24" s="77"/>
      <c r="E24" s="72"/>
      <c r="F24" s="65"/>
      <c r="G24" s="65"/>
      <c r="H24" s="75"/>
      <c r="I24" s="75"/>
      <c r="J24" s="75"/>
      <c r="K24" s="71"/>
      <c r="L24" s="71"/>
      <c r="M24" s="71"/>
      <c r="N24" s="71"/>
    </row>
    <row r="25" spans="1:14" ht="12.75" hidden="1" customHeight="1" outlineLevel="1" x14ac:dyDescent="0.2">
      <c r="A25" s="81" t="s">
        <v>86</v>
      </c>
      <c r="B25" s="76"/>
      <c r="C25" s="77"/>
      <c r="D25" s="77"/>
      <c r="E25" s="72"/>
      <c r="F25" s="65"/>
      <c r="G25" s="65"/>
      <c r="H25" s="75"/>
      <c r="I25" s="75"/>
      <c r="J25" s="75"/>
      <c r="K25" s="71"/>
      <c r="L25" s="71"/>
      <c r="M25" s="71"/>
      <c r="N25" s="71"/>
    </row>
    <row r="26" spans="1:14" ht="12.75" hidden="1" customHeight="1" outlineLevel="1" x14ac:dyDescent="0.2">
      <c r="A26" s="81" t="s">
        <v>87</v>
      </c>
      <c r="B26" s="76"/>
      <c r="C26" s="77"/>
      <c r="D26" s="77"/>
      <c r="E26" s="72"/>
      <c r="F26" s="65"/>
      <c r="G26" s="65"/>
      <c r="H26" s="75"/>
      <c r="I26" s="75"/>
      <c r="J26" s="75"/>
      <c r="K26" s="71"/>
      <c r="L26" s="71"/>
      <c r="M26" s="71"/>
      <c r="N26" s="71"/>
    </row>
    <row r="27" spans="1:14" ht="12.75" hidden="1" customHeight="1" outlineLevel="1" x14ac:dyDescent="0.2">
      <c r="A27" s="81" t="s">
        <v>88</v>
      </c>
      <c r="B27" s="76"/>
      <c r="C27" s="77"/>
      <c r="D27" s="77"/>
      <c r="E27" s="72"/>
      <c r="F27" s="65"/>
      <c r="G27" s="65"/>
      <c r="H27" s="75"/>
      <c r="I27" s="75"/>
      <c r="J27" s="75"/>
      <c r="K27" s="71"/>
      <c r="L27" s="71"/>
      <c r="M27" s="71"/>
      <c r="N27" s="71"/>
    </row>
    <row r="28" spans="1:14" ht="12.75" hidden="1" customHeight="1" outlineLevel="1" x14ac:dyDescent="0.2">
      <c r="A28" s="81" t="s">
        <v>89</v>
      </c>
      <c r="B28" s="76"/>
      <c r="C28" s="77"/>
      <c r="D28" s="77"/>
      <c r="E28" s="72"/>
      <c r="F28" s="65"/>
      <c r="G28" s="65"/>
      <c r="H28" s="75"/>
      <c r="I28" s="75"/>
      <c r="J28" s="75"/>
      <c r="K28" s="71"/>
      <c r="L28" s="71"/>
      <c r="M28" s="71"/>
      <c r="N28" s="71"/>
    </row>
    <row r="29" spans="1:14" ht="12.75" hidden="1" customHeight="1" outlineLevel="1" x14ac:dyDescent="0.2">
      <c r="A29" s="81" t="s">
        <v>90</v>
      </c>
      <c r="B29" s="76"/>
      <c r="C29" s="77"/>
      <c r="D29" s="77"/>
      <c r="E29" s="72"/>
      <c r="F29" s="65"/>
      <c r="G29" s="65"/>
      <c r="H29" s="75"/>
      <c r="I29" s="75"/>
      <c r="J29" s="75"/>
      <c r="K29" s="71"/>
      <c r="L29" s="71"/>
      <c r="M29" s="71"/>
      <c r="N29" s="71"/>
    </row>
    <row r="30" spans="1:14" ht="12.75" hidden="1" customHeight="1" outlineLevel="1" x14ac:dyDescent="0.2">
      <c r="A30" s="81" t="s">
        <v>91</v>
      </c>
      <c r="B30" s="76"/>
      <c r="C30" s="77"/>
      <c r="D30" s="77"/>
      <c r="E30" s="72"/>
      <c r="F30" s="65"/>
      <c r="G30" s="65"/>
      <c r="H30" s="75"/>
      <c r="I30" s="75"/>
      <c r="J30" s="75"/>
      <c r="K30" s="71"/>
      <c r="L30" s="71"/>
      <c r="M30" s="71"/>
      <c r="N30" s="71"/>
    </row>
    <row r="31" spans="1:14" ht="12.75" hidden="1" customHeight="1" outlineLevel="1" x14ac:dyDescent="0.2">
      <c r="A31" s="81" t="s">
        <v>92</v>
      </c>
      <c r="B31" s="76"/>
      <c r="C31" s="77"/>
      <c r="D31" s="77"/>
      <c r="E31" s="72"/>
      <c r="F31" s="65"/>
      <c r="G31" s="65"/>
      <c r="H31" s="75"/>
      <c r="I31" s="75"/>
      <c r="J31" s="75"/>
      <c r="K31" s="71"/>
      <c r="L31" s="71"/>
      <c r="M31" s="71"/>
      <c r="N31" s="71"/>
    </row>
    <row r="32" spans="1:14" ht="12.75" hidden="1" customHeight="1" outlineLevel="1" x14ac:dyDescent="0.2">
      <c r="A32" s="81" t="s">
        <v>203</v>
      </c>
      <c r="B32" s="76"/>
      <c r="C32" s="77"/>
      <c r="D32" s="77"/>
      <c r="E32" s="72"/>
      <c r="F32" s="65"/>
      <c r="G32" s="65"/>
      <c r="H32" s="75"/>
      <c r="I32" s="75"/>
      <c r="J32" s="75"/>
      <c r="K32" s="71"/>
      <c r="L32" s="71"/>
      <c r="M32" s="71"/>
      <c r="N32" s="71"/>
    </row>
    <row r="33" spans="1:14" ht="12.75" hidden="1" customHeight="1" outlineLevel="1" x14ac:dyDescent="0.2">
      <c r="A33" s="81" t="s">
        <v>204</v>
      </c>
      <c r="B33" s="76"/>
      <c r="C33" s="77"/>
      <c r="D33" s="77"/>
      <c r="E33" s="72"/>
      <c r="F33" s="65"/>
      <c r="G33" s="65"/>
      <c r="H33" s="75"/>
      <c r="I33" s="75"/>
      <c r="J33" s="75"/>
      <c r="K33" s="71"/>
      <c r="L33" s="71"/>
      <c r="M33" s="71"/>
      <c r="N33" s="71"/>
    </row>
    <row r="34" spans="1:14" ht="12.75" customHeight="1" x14ac:dyDescent="0.2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71"/>
      <c r="L34" s="71"/>
      <c r="M34" s="71"/>
      <c r="N34" s="71"/>
    </row>
    <row r="35" spans="1:14" ht="12.75" customHeight="1" thickBot="1" x14ac:dyDescent="0.25">
      <c r="A35" s="82" t="s">
        <v>93</v>
      </c>
      <c r="B35" s="128" t="s">
        <v>104</v>
      </c>
      <c r="C35" s="128"/>
      <c r="D35" s="128"/>
      <c r="E35" s="128"/>
      <c r="F35" s="128"/>
      <c r="G35" s="128"/>
      <c r="H35" s="128"/>
      <c r="I35" s="128"/>
      <c r="J35" s="80">
        <f>SUM(J36:J58)</f>
        <v>21841.178</v>
      </c>
      <c r="K35" s="71"/>
      <c r="L35" s="71"/>
      <c r="M35" s="71"/>
      <c r="N35" s="71"/>
    </row>
    <row r="36" spans="1:14" ht="12.75" customHeight="1" outlineLevel="1" x14ac:dyDescent="0.2">
      <c r="A36" s="100" t="s">
        <v>94</v>
      </c>
      <c r="B36" s="27" t="s">
        <v>184</v>
      </c>
      <c r="C36" s="27" t="s">
        <v>184</v>
      </c>
      <c r="D36" s="27" t="s">
        <v>184</v>
      </c>
      <c r="E36" s="101" t="s">
        <v>270</v>
      </c>
      <c r="F36" s="27" t="s">
        <v>189</v>
      </c>
      <c r="G36" s="27" t="s">
        <v>297</v>
      </c>
      <c r="H36" s="75">
        <v>8.5500000000000007</v>
      </c>
      <c r="I36" s="102"/>
      <c r="J36" s="105">
        <f t="shared" ref="J36:J58" si="1">(I36+H36)*G36</f>
        <v>940.50000000000011</v>
      </c>
      <c r="K36" s="71"/>
      <c r="L36" s="71"/>
      <c r="M36" s="71"/>
      <c r="N36" s="71"/>
    </row>
    <row r="37" spans="1:14" ht="12.75" customHeight="1" outlineLevel="1" x14ac:dyDescent="0.2">
      <c r="A37" s="104" t="s">
        <v>95</v>
      </c>
      <c r="B37" s="65" t="s">
        <v>184</v>
      </c>
      <c r="C37" s="65" t="s">
        <v>184</v>
      </c>
      <c r="D37" s="65" t="s">
        <v>184</v>
      </c>
      <c r="E37" s="72" t="s">
        <v>271</v>
      </c>
      <c r="F37" s="65" t="s">
        <v>189</v>
      </c>
      <c r="G37" s="65" t="s">
        <v>298</v>
      </c>
      <c r="H37" s="75">
        <v>11.7</v>
      </c>
      <c r="I37" s="75"/>
      <c r="J37" s="105">
        <f t="shared" si="1"/>
        <v>468</v>
      </c>
      <c r="K37" s="71"/>
      <c r="L37" s="71"/>
      <c r="M37" s="71"/>
      <c r="N37" s="71"/>
    </row>
    <row r="38" spans="1:14" ht="12.75" customHeight="1" outlineLevel="1" x14ac:dyDescent="0.2">
      <c r="A38" s="104" t="s">
        <v>96</v>
      </c>
      <c r="B38" s="65" t="s">
        <v>184</v>
      </c>
      <c r="C38" s="65" t="s">
        <v>184</v>
      </c>
      <c r="D38" s="65" t="s">
        <v>184</v>
      </c>
      <c r="E38" s="72" t="s">
        <v>272</v>
      </c>
      <c r="F38" s="65" t="s">
        <v>189</v>
      </c>
      <c r="G38" s="65" t="s">
        <v>299</v>
      </c>
      <c r="H38" s="75">
        <v>28.1</v>
      </c>
      <c r="I38" s="75"/>
      <c r="J38" s="105">
        <f t="shared" si="1"/>
        <v>2529</v>
      </c>
      <c r="K38" s="71"/>
      <c r="L38" s="71"/>
      <c r="M38" s="71"/>
      <c r="N38" s="71"/>
    </row>
    <row r="39" spans="1:14" ht="12.75" customHeight="1" outlineLevel="1" x14ac:dyDescent="0.2">
      <c r="A39" s="104" t="s">
        <v>97</v>
      </c>
      <c r="B39" s="65" t="s">
        <v>184</v>
      </c>
      <c r="C39" s="65" t="s">
        <v>184</v>
      </c>
      <c r="D39" s="65" t="s">
        <v>184</v>
      </c>
      <c r="E39" s="72" t="s">
        <v>273</v>
      </c>
      <c r="F39" s="65" t="s">
        <v>189</v>
      </c>
      <c r="G39" s="65" t="s">
        <v>222</v>
      </c>
      <c r="H39" s="75">
        <v>34.33</v>
      </c>
      <c r="I39" s="75"/>
      <c r="J39" s="105">
        <f t="shared" si="1"/>
        <v>514.94999999999993</v>
      </c>
      <c r="K39" s="71"/>
      <c r="L39" s="71"/>
      <c r="M39" s="71"/>
      <c r="N39" s="71"/>
    </row>
    <row r="40" spans="1:14" ht="12.75" customHeight="1" outlineLevel="1" x14ac:dyDescent="0.2">
      <c r="A40" s="104" t="s">
        <v>98</v>
      </c>
      <c r="B40" s="65" t="s">
        <v>184</v>
      </c>
      <c r="C40" s="65" t="s">
        <v>184</v>
      </c>
      <c r="D40" s="65" t="s">
        <v>184</v>
      </c>
      <c r="E40" s="72" t="s">
        <v>274</v>
      </c>
      <c r="F40" s="65" t="s">
        <v>189</v>
      </c>
      <c r="G40" s="65" t="s">
        <v>215</v>
      </c>
      <c r="H40" s="75">
        <v>40.729999999999997</v>
      </c>
      <c r="I40" s="75"/>
      <c r="J40" s="105">
        <f t="shared" si="1"/>
        <v>407.29999999999995</v>
      </c>
      <c r="K40" s="71"/>
      <c r="L40" s="71"/>
      <c r="M40" s="71"/>
      <c r="N40" s="71"/>
    </row>
    <row r="41" spans="1:14" ht="12.75" customHeight="1" outlineLevel="1" x14ac:dyDescent="0.2">
      <c r="A41" s="104" t="s">
        <v>99</v>
      </c>
      <c r="B41" s="65" t="s">
        <v>184</v>
      </c>
      <c r="C41" s="65" t="s">
        <v>184</v>
      </c>
      <c r="D41" s="65" t="s">
        <v>184</v>
      </c>
      <c r="E41" s="72" t="s">
        <v>296</v>
      </c>
      <c r="F41" s="65" t="s">
        <v>189</v>
      </c>
      <c r="G41" s="65" t="s">
        <v>298</v>
      </c>
      <c r="H41" s="75">
        <v>46.9</v>
      </c>
      <c r="I41" s="75"/>
      <c r="J41" s="105">
        <f t="shared" si="1"/>
        <v>1876</v>
      </c>
      <c r="K41" s="71"/>
      <c r="L41" s="71"/>
      <c r="M41" s="71"/>
      <c r="N41" s="71"/>
    </row>
    <row r="42" spans="1:14" ht="12.75" customHeight="1" outlineLevel="1" x14ac:dyDescent="0.2">
      <c r="A42" s="104" t="s">
        <v>100</v>
      </c>
      <c r="B42" s="65" t="s">
        <v>184</v>
      </c>
      <c r="C42" s="65" t="s">
        <v>184</v>
      </c>
      <c r="D42" s="65" t="s">
        <v>145</v>
      </c>
      <c r="E42" s="92" t="s">
        <v>223</v>
      </c>
      <c r="F42" s="65" t="s">
        <v>164</v>
      </c>
      <c r="G42" s="65" t="s">
        <v>224</v>
      </c>
      <c r="H42" s="75">
        <v>407</v>
      </c>
      <c r="I42" s="75"/>
      <c r="J42" s="105">
        <f t="shared" si="1"/>
        <v>814</v>
      </c>
      <c r="K42" s="71"/>
      <c r="L42" s="71"/>
      <c r="M42" s="71"/>
      <c r="N42" s="71"/>
    </row>
    <row r="43" spans="1:14" ht="12.75" customHeight="1" outlineLevel="1" x14ac:dyDescent="0.2">
      <c r="A43" s="104" t="s">
        <v>101</v>
      </c>
      <c r="B43" s="65" t="s">
        <v>184</v>
      </c>
      <c r="C43" s="65" t="s">
        <v>184</v>
      </c>
      <c r="D43" s="65" t="s">
        <v>145</v>
      </c>
      <c r="E43" s="92" t="s">
        <v>225</v>
      </c>
      <c r="F43" s="65" t="s">
        <v>164</v>
      </c>
      <c r="G43" s="65" t="s">
        <v>202</v>
      </c>
      <c r="H43" s="75">
        <v>407</v>
      </c>
      <c r="I43" s="75"/>
      <c r="J43" s="105">
        <f t="shared" si="1"/>
        <v>407</v>
      </c>
      <c r="K43" s="71"/>
      <c r="L43" s="71"/>
      <c r="M43" s="71"/>
      <c r="N43" s="71"/>
    </row>
    <row r="44" spans="1:14" ht="12.75" customHeight="1" outlineLevel="1" x14ac:dyDescent="0.2">
      <c r="A44" s="104" t="s">
        <v>102</v>
      </c>
      <c r="B44" s="65" t="s">
        <v>184</v>
      </c>
      <c r="C44" s="65" t="s">
        <v>184</v>
      </c>
      <c r="D44" s="65" t="s">
        <v>145</v>
      </c>
      <c r="E44" s="92" t="s">
        <v>226</v>
      </c>
      <c r="F44" s="65" t="s">
        <v>164</v>
      </c>
      <c r="G44" s="65" t="s">
        <v>224</v>
      </c>
      <c r="H44" s="75">
        <v>407</v>
      </c>
      <c r="I44" s="75"/>
      <c r="J44" s="105">
        <f t="shared" si="1"/>
        <v>814</v>
      </c>
      <c r="K44" s="71"/>
      <c r="L44" s="71"/>
      <c r="M44" s="71"/>
      <c r="N44" s="71"/>
    </row>
    <row r="45" spans="1:14" ht="12.75" customHeight="1" outlineLevel="1" x14ac:dyDescent="0.2">
      <c r="A45" s="104" t="s">
        <v>216</v>
      </c>
      <c r="B45" s="65" t="s">
        <v>184</v>
      </c>
      <c r="C45" s="65" t="s">
        <v>184</v>
      </c>
      <c r="D45" s="65" t="s">
        <v>184</v>
      </c>
      <c r="E45" s="92" t="s">
        <v>278</v>
      </c>
      <c r="F45" s="65" t="s">
        <v>164</v>
      </c>
      <c r="G45" s="65" t="s">
        <v>279</v>
      </c>
      <c r="H45" s="75">
        <v>150</v>
      </c>
      <c r="I45" s="75"/>
      <c r="J45" s="105">
        <f t="shared" si="1"/>
        <v>1800</v>
      </c>
      <c r="K45" s="71"/>
      <c r="L45" s="71"/>
      <c r="M45" s="71"/>
      <c r="N45" s="71"/>
    </row>
    <row r="46" spans="1:14" ht="12.75" customHeight="1" outlineLevel="1" x14ac:dyDescent="0.2">
      <c r="A46" s="104" t="s">
        <v>217</v>
      </c>
      <c r="B46" s="65" t="s">
        <v>184</v>
      </c>
      <c r="C46" s="65" t="s">
        <v>184</v>
      </c>
      <c r="D46" s="65" t="s">
        <v>184</v>
      </c>
      <c r="E46" s="92" t="s">
        <v>281</v>
      </c>
      <c r="F46" s="65" t="s">
        <v>164</v>
      </c>
      <c r="G46" s="65" t="s">
        <v>279</v>
      </c>
      <c r="H46" s="75">
        <v>250</v>
      </c>
      <c r="I46" s="75"/>
      <c r="J46" s="105">
        <f t="shared" si="1"/>
        <v>3000</v>
      </c>
      <c r="K46" s="71"/>
      <c r="L46" s="71"/>
      <c r="M46" s="71"/>
      <c r="N46" s="71"/>
    </row>
    <row r="47" spans="1:14" ht="12.75" customHeight="1" outlineLevel="1" x14ac:dyDescent="0.2">
      <c r="A47" s="104" t="s">
        <v>218</v>
      </c>
      <c r="B47" s="65" t="s">
        <v>184</v>
      </c>
      <c r="C47" s="65" t="s">
        <v>184</v>
      </c>
      <c r="D47" s="65" t="s">
        <v>184</v>
      </c>
      <c r="E47" s="92" t="s">
        <v>300</v>
      </c>
      <c r="F47" s="65" t="s">
        <v>164</v>
      </c>
      <c r="G47" s="65" t="s">
        <v>224</v>
      </c>
      <c r="H47" s="75">
        <v>200</v>
      </c>
      <c r="I47" s="75"/>
      <c r="J47" s="105">
        <f t="shared" si="1"/>
        <v>400</v>
      </c>
      <c r="K47" s="71"/>
      <c r="L47" s="71"/>
      <c r="M47" s="71"/>
      <c r="N47" s="71"/>
    </row>
    <row r="48" spans="1:14" ht="12.75" customHeight="1" outlineLevel="1" x14ac:dyDescent="0.2">
      <c r="A48" s="104" t="s">
        <v>229</v>
      </c>
      <c r="B48" s="65" t="s">
        <v>184</v>
      </c>
      <c r="C48" s="65" t="s">
        <v>184</v>
      </c>
      <c r="D48" s="65" t="s">
        <v>184</v>
      </c>
      <c r="E48" s="92" t="s">
        <v>301</v>
      </c>
      <c r="F48" s="65" t="s">
        <v>164</v>
      </c>
      <c r="G48" s="65" t="s">
        <v>224</v>
      </c>
      <c r="H48" s="75">
        <v>250</v>
      </c>
      <c r="I48" s="75"/>
      <c r="J48" s="105">
        <f t="shared" si="1"/>
        <v>500</v>
      </c>
      <c r="K48" s="71"/>
      <c r="L48" s="71"/>
      <c r="M48" s="71"/>
      <c r="N48" s="71"/>
    </row>
    <row r="49" spans="1:14" ht="12.75" customHeight="1" outlineLevel="1" x14ac:dyDescent="0.2">
      <c r="A49" s="104" t="s">
        <v>230</v>
      </c>
      <c r="B49" s="65" t="s">
        <v>184</v>
      </c>
      <c r="C49" s="65" t="s">
        <v>184</v>
      </c>
      <c r="D49" s="65" t="s">
        <v>184</v>
      </c>
      <c r="E49" s="92" t="s">
        <v>302</v>
      </c>
      <c r="F49" s="65" t="s">
        <v>164</v>
      </c>
      <c r="G49" s="65" t="s">
        <v>224</v>
      </c>
      <c r="H49" s="75">
        <v>1105</v>
      </c>
      <c r="I49" s="75"/>
      <c r="J49" s="105">
        <f t="shared" si="1"/>
        <v>2210</v>
      </c>
      <c r="K49" s="71"/>
      <c r="L49" s="71"/>
      <c r="M49" s="71"/>
      <c r="N49" s="71"/>
    </row>
    <row r="50" spans="1:14" ht="12.75" customHeight="1" outlineLevel="1" x14ac:dyDescent="0.2">
      <c r="A50" s="104" t="s">
        <v>231</v>
      </c>
      <c r="B50" s="65" t="s">
        <v>184</v>
      </c>
      <c r="C50" s="65" t="s">
        <v>184</v>
      </c>
      <c r="D50" s="65" t="s">
        <v>184</v>
      </c>
      <c r="E50" s="92" t="s">
        <v>303</v>
      </c>
      <c r="F50" s="65" t="s">
        <v>164</v>
      </c>
      <c r="G50" s="65" t="s">
        <v>224</v>
      </c>
      <c r="H50" s="75">
        <v>1105</v>
      </c>
      <c r="I50" s="75"/>
      <c r="J50" s="105">
        <f t="shared" si="1"/>
        <v>2210</v>
      </c>
      <c r="K50" s="71"/>
      <c r="L50" s="71"/>
      <c r="M50" s="71"/>
      <c r="N50" s="71"/>
    </row>
    <row r="51" spans="1:14" ht="12.75" customHeight="1" outlineLevel="1" x14ac:dyDescent="0.2">
      <c r="A51" s="104" t="s">
        <v>232</v>
      </c>
      <c r="B51" s="65" t="s">
        <v>184</v>
      </c>
      <c r="C51" s="65" t="s">
        <v>184</v>
      </c>
      <c r="D51" s="65" t="s">
        <v>184</v>
      </c>
      <c r="E51" s="92" t="s">
        <v>304</v>
      </c>
      <c r="F51" s="65" t="s">
        <v>164</v>
      </c>
      <c r="G51" s="65" t="s">
        <v>224</v>
      </c>
      <c r="H51" s="75">
        <v>8.3070000000000004</v>
      </c>
      <c r="I51" s="75"/>
      <c r="J51" s="105">
        <f t="shared" si="1"/>
        <v>16.614000000000001</v>
      </c>
      <c r="K51" s="71"/>
      <c r="L51" s="71"/>
      <c r="M51" s="71"/>
      <c r="N51" s="71"/>
    </row>
    <row r="52" spans="1:14" ht="12.75" customHeight="1" outlineLevel="1" x14ac:dyDescent="0.2">
      <c r="A52" s="104" t="s">
        <v>233</v>
      </c>
      <c r="B52" s="65" t="s">
        <v>184</v>
      </c>
      <c r="C52" s="65" t="s">
        <v>184</v>
      </c>
      <c r="D52" s="65" t="s">
        <v>184</v>
      </c>
      <c r="E52" s="92" t="s">
        <v>305</v>
      </c>
      <c r="F52" s="65" t="s">
        <v>164</v>
      </c>
      <c r="G52" s="65" t="s">
        <v>224</v>
      </c>
      <c r="H52" s="75">
        <v>42.821999999999996</v>
      </c>
      <c r="I52" s="75"/>
      <c r="J52" s="105">
        <f t="shared" si="1"/>
        <v>85.643999999999991</v>
      </c>
      <c r="K52" s="71"/>
      <c r="L52" s="71"/>
      <c r="M52" s="71"/>
      <c r="N52" s="71"/>
    </row>
    <row r="53" spans="1:14" ht="12.75" customHeight="1" outlineLevel="1" x14ac:dyDescent="0.2">
      <c r="A53" s="104" t="s">
        <v>237</v>
      </c>
      <c r="B53" s="65" t="s">
        <v>184</v>
      </c>
      <c r="C53" s="65" t="s">
        <v>184</v>
      </c>
      <c r="D53" s="65" t="s">
        <v>184</v>
      </c>
      <c r="E53" s="72" t="s">
        <v>286</v>
      </c>
      <c r="F53" s="65" t="s">
        <v>189</v>
      </c>
      <c r="G53" s="65" t="s">
        <v>297</v>
      </c>
      <c r="H53" s="75">
        <v>7.3970000000000011</v>
      </c>
      <c r="I53" s="75"/>
      <c r="J53" s="105">
        <f t="shared" si="1"/>
        <v>813.67000000000007</v>
      </c>
      <c r="K53" s="71"/>
      <c r="L53" s="71"/>
      <c r="M53" s="71"/>
      <c r="N53" s="71"/>
    </row>
    <row r="54" spans="1:14" ht="12.75" customHeight="1" outlineLevel="1" x14ac:dyDescent="0.2">
      <c r="A54" s="104" t="s">
        <v>238</v>
      </c>
      <c r="B54" s="65" t="s">
        <v>184</v>
      </c>
      <c r="C54" s="65" t="s">
        <v>184</v>
      </c>
      <c r="D54" s="65" t="s">
        <v>184</v>
      </c>
      <c r="E54" s="72" t="s">
        <v>287</v>
      </c>
      <c r="F54" s="65" t="s">
        <v>189</v>
      </c>
      <c r="G54" s="65" t="s">
        <v>298</v>
      </c>
      <c r="H54" s="75">
        <v>8.5280000000000005</v>
      </c>
      <c r="I54" s="75"/>
      <c r="J54" s="105">
        <f t="shared" si="1"/>
        <v>341.12</v>
      </c>
      <c r="K54" s="71"/>
      <c r="L54" s="71"/>
      <c r="M54" s="71"/>
      <c r="N54" s="71"/>
    </row>
    <row r="55" spans="1:14" ht="12.75" customHeight="1" outlineLevel="1" x14ac:dyDescent="0.2">
      <c r="A55" s="104" t="s">
        <v>239</v>
      </c>
      <c r="B55" s="65" t="s">
        <v>184</v>
      </c>
      <c r="C55" s="65" t="s">
        <v>184</v>
      </c>
      <c r="D55" s="65" t="s">
        <v>184</v>
      </c>
      <c r="E55" s="72" t="s">
        <v>288</v>
      </c>
      <c r="F55" s="65" t="s">
        <v>189</v>
      </c>
      <c r="G55" s="65" t="s">
        <v>299</v>
      </c>
      <c r="H55" s="75">
        <v>9.4380000000000006</v>
      </c>
      <c r="I55" s="75"/>
      <c r="J55" s="105">
        <f t="shared" si="1"/>
        <v>849.42000000000007</v>
      </c>
      <c r="K55" s="71"/>
      <c r="L55" s="71"/>
      <c r="M55" s="71"/>
      <c r="N55" s="71"/>
    </row>
    <row r="56" spans="1:14" ht="12.75" customHeight="1" outlineLevel="1" x14ac:dyDescent="0.2">
      <c r="A56" s="104" t="s">
        <v>240</v>
      </c>
      <c r="B56" s="65" t="s">
        <v>184</v>
      </c>
      <c r="C56" s="65" t="s">
        <v>184</v>
      </c>
      <c r="D56" s="65" t="s">
        <v>184</v>
      </c>
      <c r="E56" s="72" t="s">
        <v>289</v>
      </c>
      <c r="F56" s="65" t="s">
        <v>189</v>
      </c>
      <c r="G56" s="65" t="s">
        <v>222</v>
      </c>
      <c r="H56" s="75">
        <v>10.763999999999999</v>
      </c>
      <c r="I56" s="75"/>
      <c r="J56" s="105">
        <f t="shared" si="1"/>
        <v>161.45999999999998</v>
      </c>
      <c r="K56" s="71"/>
      <c r="L56" s="71"/>
      <c r="M56" s="71"/>
      <c r="N56" s="71"/>
    </row>
    <row r="57" spans="1:14" ht="12.75" customHeight="1" outlineLevel="1" x14ac:dyDescent="0.2">
      <c r="A57" s="104" t="s">
        <v>241</v>
      </c>
      <c r="B57" s="65" t="s">
        <v>184</v>
      </c>
      <c r="C57" s="65" t="s">
        <v>184</v>
      </c>
      <c r="D57" s="65" t="s">
        <v>184</v>
      </c>
      <c r="E57" s="72" t="s">
        <v>290</v>
      </c>
      <c r="F57" s="65" t="s">
        <v>189</v>
      </c>
      <c r="G57" s="65" t="s">
        <v>215</v>
      </c>
      <c r="H57" s="75">
        <v>13.65</v>
      </c>
      <c r="I57" s="75"/>
      <c r="J57" s="105">
        <f t="shared" si="1"/>
        <v>136.5</v>
      </c>
      <c r="K57" s="71"/>
      <c r="L57" s="71"/>
      <c r="M57" s="71"/>
      <c r="N57" s="71"/>
    </row>
    <row r="58" spans="1:14" ht="12.75" customHeight="1" outlineLevel="1" x14ac:dyDescent="0.2">
      <c r="A58" s="104" t="s">
        <v>242</v>
      </c>
      <c r="B58" s="65" t="s">
        <v>184</v>
      </c>
      <c r="C58" s="65" t="s">
        <v>184</v>
      </c>
      <c r="D58" s="65" t="s">
        <v>184</v>
      </c>
      <c r="E58" s="72" t="s">
        <v>307</v>
      </c>
      <c r="F58" s="65" t="s">
        <v>189</v>
      </c>
      <c r="G58" s="65" t="s">
        <v>298</v>
      </c>
      <c r="H58" s="75">
        <v>13.65</v>
      </c>
      <c r="I58" s="75"/>
      <c r="J58" s="105">
        <f t="shared" si="1"/>
        <v>546</v>
      </c>
      <c r="K58" s="71"/>
      <c r="L58" s="71"/>
      <c r="M58" s="71"/>
      <c r="N58" s="71"/>
    </row>
    <row r="59" spans="1:14" x14ac:dyDescent="0.2">
      <c r="A59" s="126"/>
      <c r="B59" s="126"/>
      <c r="C59" s="126"/>
      <c r="D59" s="126"/>
      <c r="E59" s="126"/>
      <c r="F59" s="126"/>
      <c r="G59" s="126"/>
      <c r="H59" s="126"/>
      <c r="I59" s="126"/>
      <c r="J59" s="126"/>
    </row>
    <row r="60" spans="1:14" ht="12.75" customHeight="1" collapsed="1" thickBot="1" x14ac:dyDescent="0.25">
      <c r="A60" s="82" t="s">
        <v>105</v>
      </c>
      <c r="B60" s="128" t="s">
        <v>116</v>
      </c>
      <c r="C60" s="128"/>
      <c r="D60" s="128"/>
      <c r="E60" s="128"/>
      <c r="F60" s="128"/>
      <c r="G60" s="128"/>
      <c r="H60" s="128"/>
      <c r="I60" s="128"/>
      <c r="J60" s="80">
        <f>SUM(J61:J70)</f>
        <v>0</v>
      </c>
      <c r="K60" s="71"/>
      <c r="L60" s="71"/>
      <c r="M60" s="71"/>
      <c r="N60" s="71"/>
    </row>
    <row r="61" spans="1:14" ht="12.75" hidden="1" customHeight="1" outlineLevel="1" x14ac:dyDescent="0.2">
      <c r="A61" s="81" t="s">
        <v>106</v>
      </c>
      <c r="B61" s="76"/>
      <c r="C61" s="77"/>
      <c r="D61" s="77"/>
      <c r="E61" s="78"/>
      <c r="F61" s="77"/>
      <c r="G61" s="77"/>
      <c r="H61" s="79"/>
      <c r="I61" s="79"/>
      <c r="J61" s="79"/>
      <c r="K61" s="71"/>
      <c r="L61" s="71"/>
      <c r="M61" s="71"/>
      <c r="N61" s="71"/>
    </row>
    <row r="62" spans="1:14" ht="12.75" hidden="1" customHeight="1" outlineLevel="1" x14ac:dyDescent="0.2">
      <c r="A62" s="81" t="s">
        <v>107</v>
      </c>
      <c r="B62" s="74"/>
      <c r="C62" s="65"/>
      <c r="D62" s="65"/>
      <c r="E62" s="72"/>
      <c r="F62" s="65"/>
      <c r="G62" s="65"/>
      <c r="H62" s="75"/>
      <c r="I62" s="75"/>
      <c r="J62" s="75"/>
      <c r="K62" s="71"/>
      <c r="L62" s="71"/>
      <c r="M62" s="71"/>
      <c r="N62" s="71"/>
    </row>
    <row r="63" spans="1:14" ht="12.75" hidden="1" customHeight="1" outlineLevel="1" x14ac:dyDescent="0.2">
      <c r="A63" s="81" t="s">
        <v>108</v>
      </c>
      <c r="B63" s="74"/>
      <c r="C63" s="65"/>
      <c r="D63" s="65"/>
      <c r="E63" s="72"/>
      <c r="F63" s="65"/>
      <c r="G63" s="65"/>
      <c r="H63" s="75"/>
      <c r="I63" s="75"/>
      <c r="J63" s="75"/>
      <c r="K63" s="71"/>
      <c r="L63" s="71"/>
      <c r="M63" s="71"/>
      <c r="N63" s="71"/>
    </row>
    <row r="64" spans="1:14" ht="12.75" hidden="1" customHeight="1" outlineLevel="1" x14ac:dyDescent="0.2">
      <c r="A64" s="81" t="s">
        <v>109</v>
      </c>
      <c r="B64" s="74"/>
      <c r="C64" s="65"/>
      <c r="D64" s="65"/>
      <c r="E64" s="72"/>
      <c r="F64" s="65"/>
      <c r="G64" s="65"/>
      <c r="H64" s="75"/>
      <c r="I64" s="75"/>
      <c r="J64" s="75"/>
      <c r="K64" s="71"/>
      <c r="L64" s="71"/>
      <c r="M64" s="71"/>
      <c r="N64" s="71"/>
    </row>
    <row r="65" spans="1:14" ht="12.75" hidden="1" customHeight="1" outlineLevel="1" x14ac:dyDescent="0.2">
      <c r="A65" s="81" t="s">
        <v>110</v>
      </c>
      <c r="B65" s="74"/>
      <c r="C65" s="65"/>
      <c r="D65" s="65"/>
      <c r="E65" s="72"/>
      <c r="F65" s="65"/>
      <c r="G65" s="65"/>
      <c r="H65" s="75"/>
      <c r="I65" s="75"/>
      <c r="J65" s="75"/>
      <c r="K65" s="71"/>
      <c r="L65" s="71"/>
      <c r="M65" s="71"/>
      <c r="N65" s="71"/>
    </row>
    <row r="66" spans="1:14" ht="12.75" hidden="1" customHeight="1" outlineLevel="1" x14ac:dyDescent="0.2">
      <c r="A66" s="81" t="s">
        <v>111</v>
      </c>
      <c r="B66" s="74"/>
      <c r="C66" s="65"/>
      <c r="D66" s="65"/>
      <c r="E66" s="72"/>
      <c r="F66" s="65"/>
      <c r="G66" s="65"/>
      <c r="H66" s="75"/>
      <c r="I66" s="75"/>
      <c r="J66" s="75"/>
      <c r="K66" s="71"/>
      <c r="L66" s="71"/>
      <c r="M66" s="71"/>
      <c r="N66" s="71"/>
    </row>
    <row r="67" spans="1:14" ht="12.75" hidden="1" customHeight="1" outlineLevel="1" x14ac:dyDescent="0.2">
      <c r="A67" s="81" t="s">
        <v>112</v>
      </c>
      <c r="B67" s="74"/>
      <c r="C67" s="65"/>
      <c r="D67" s="65"/>
      <c r="E67" s="72"/>
      <c r="F67" s="65"/>
      <c r="G67" s="65"/>
      <c r="H67" s="75"/>
      <c r="I67" s="75"/>
      <c r="J67" s="75"/>
      <c r="K67" s="71"/>
      <c r="L67" s="71"/>
      <c r="M67" s="71"/>
      <c r="N67" s="71"/>
    </row>
    <row r="68" spans="1:14" ht="12.75" hidden="1" customHeight="1" outlineLevel="1" x14ac:dyDescent="0.2">
      <c r="A68" s="81" t="s">
        <v>113</v>
      </c>
      <c r="B68" s="74"/>
      <c r="C68" s="65"/>
      <c r="D68" s="65"/>
      <c r="E68" s="72"/>
      <c r="F68" s="65"/>
      <c r="G68" s="65"/>
      <c r="H68" s="75"/>
      <c r="I68" s="75"/>
      <c r="J68" s="75"/>
      <c r="K68" s="71"/>
      <c r="L68" s="71"/>
      <c r="M68" s="71"/>
      <c r="N68" s="71"/>
    </row>
    <row r="69" spans="1:14" ht="12.75" hidden="1" customHeight="1" outlineLevel="1" x14ac:dyDescent="0.2">
      <c r="A69" s="81" t="s">
        <v>114</v>
      </c>
      <c r="B69" s="74"/>
      <c r="C69" s="65"/>
      <c r="D69" s="65"/>
      <c r="E69" s="72"/>
      <c r="F69" s="65"/>
      <c r="G69" s="65"/>
      <c r="H69" s="75"/>
      <c r="I69" s="75"/>
      <c r="J69" s="75"/>
      <c r="K69" s="71"/>
      <c r="L69" s="71"/>
      <c r="M69" s="71"/>
      <c r="N69" s="71"/>
    </row>
    <row r="70" spans="1:14" ht="12.75" hidden="1" customHeight="1" outlineLevel="1" x14ac:dyDescent="0.2">
      <c r="A70" s="81" t="s">
        <v>115</v>
      </c>
      <c r="B70" s="74"/>
      <c r="C70" s="65"/>
      <c r="D70" s="65"/>
      <c r="E70" s="72"/>
      <c r="F70" s="65"/>
      <c r="G70" s="65"/>
      <c r="H70" s="75"/>
      <c r="I70" s="75"/>
      <c r="J70" s="75"/>
      <c r="K70" s="71"/>
      <c r="L70" s="71"/>
      <c r="M70" s="71"/>
      <c r="N70" s="71"/>
    </row>
    <row r="71" spans="1:14" x14ac:dyDescent="0.2">
      <c r="A71" s="126"/>
      <c r="B71" s="126"/>
      <c r="C71" s="126"/>
      <c r="D71" s="126"/>
      <c r="E71" s="126"/>
      <c r="F71" s="126"/>
      <c r="G71" s="126"/>
      <c r="H71" s="126"/>
      <c r="I71" s="126"/>
      <c r="J71" s="126"/>
    </row>
    <row r="72" spans="1:14" ht="12.75" customHeight="1" thickBot="1" x14ac:dyDescent="0.25">
      <c r="A72" s="82" t="s">
        <v>117</v>
      </c>
      <c r="B72" s="128" t="s">
        <v>119</v>
      </c>
      <c r="C72" s="128"/>
      <c r="D72" s="128"/>
      <c r="E72" s="128"/>
      <c r="F72" s="128"/>
      <c r="G72" s="128"/>
      <c r="H72" s="128"/>
      <c r="I72" s="128"/>
      <c r="J72" s="80">
        <f>SUM(J73:J73)</f>
        <v>1950</v>
      </c>
      <c r="K72" s="71"/>
      <c r="L72" s="71"/>
      <c r="M72" s="71"/>
      <c r="N72" s="71"/>
    </row>
    <row r="73" spans="1:14" ht="12.75" customHeight="1" outlineLevel="1" x14ac:dyDescent="0.2">
      <c r="A73" s="100" t="s">
        <v>118</v>
      </c>
      <c r="B73" s="27" t="s">
        <v>184</v>
      </c>
      <c r="C73" s="27" t="s">
        <v>184</v>
      </c>
      <c r="D73" s="27" t="s">
        <v>184</v>
      </c>
      <c r="E73" s="101" t="s">
        <v>246</v>
      </c>
      <c r="F73" s="27" t="s">
        <v>189</v>
      </c>
      <c r="G73" s="27" t="s">
        <v>200</v>
      </c>
      <c r="H73" s="75">
        <v>6.5</v>
      </c>
      <c r="I73" s="102"/>
      <c r="J73" s="105">
        <f t="shared" ref="J73" si="2">(I73+H73)*G73</f>
        <v>1950</v>
      </c>
      <c r="K73" s="71"/>
      <c r="L73" s="71"/>
      <c r="M73" s="71"/>
      <c r="N73" s="71"/>
    </row>
    <row r="74" spans="1:14" x14ac:dyDescent="0.2">
      <c r="A74" s="126"/>
      <c r="B74" s="126"/>
      <c r="C74" s="126"/>
      <c r="D74" s="126"/>
      <c r="E74" s="126"/>
      <c r="F74" s="126"/>
      <c r="G74" s="126"/>
      <c r="H74" s="126"/>
      <c r="I74" s="126"/>
      <c r="J74" s="126"/>
    </row>
    <row r="75" spans="1:14" ht="12.75" customHeight="1" thickBot="1" x14ac:dyDescent="0.25">
      <c r="A75" s="82" t="s">
        <v>120</v>
      </c>
      <c r="B75" s="128" t="s">
        <v>124</v>
      </c>
      <c r="C75" s="128"/>
      <c r="D75" s="128"/>
      <c r="E75" s="128"/>
      <c r="F75" s="128"/>
      <c r="G75" s="128"/>
      <c r="H75" s="128"/>
      <c r="I75" s="128"/>
      <c r="J75" s="80">
        <f>SUM(J76:J77)</f>
        <v>1080</v>
      </c>
      <c r="K75" s="71"/>
      <c r="L75" s="71"/>
      <c r="M75" s="71"/>
      <c r="N75" s="71"/>
    </row>
    <row r="76" spans="1:14" ht="12.75" customHeight="1" outlineLevel="1" x14ac:dyDescent="0.2">
      <c r="A76" s="100" t="s">
        <v>121</v>
      </c>
      <c r="B76" s="27" t="s">
        <v>184</v>
      </c>
      <c r="C76" s="27" t="s">
        <v>184</v>
      </c>
      <c r="D76" s="27" t="s">
        <v>184</v>
      </c>
      <c r="E76" s="101" t="s">
        <v>247</v>
      </c>
      <c r="F76" s="27" t="s">
        <v>186</v>
      </c>
      <c r="G76" s="27" t="s">
        <v>269</v>
      </c>
      <c r="H76" s="75">
        <v>60</v>
      </c>
      <c r="I76" s="102"/>
      <c r="J76" s="105">
        <f t="shared" ref="J76:J77" si="3">(I76+H76)*G76</f>
        <v>1080</v>
      </c>
      <c r="K76" s="71"/>
      <c r="L76" s="71"/>
      <c r="M76" s="71"/>
      <c r="N76" s="71"/>
    </row>
    <row r="77" spans="1:14" ht="12.75" customHeight="1" outlineLevel="1" x14ac:dyDescent="0.2">
      <c r="A77" s="104" t="s">
        <v>123</v>
      </c>
      <c r="B77" s="65" t="s">
        <v>184</v>
      </c>
      <c r="C77" s="65" t="s">
        <v>184</v>
      </c>
      <c r="D77" s="65" t="s">
        <v>145</v>
      </c>
      <c r="E77" s="72" t="s">
        <v>249</v>
      </c>
      <c r="F77" s="65" t="s">
        <v>164</v>
      </c>
      <c r="G77" s="65" t="s">
        <v>279</v>
      </c>
      <c r="H77" s="75">
        <v>0</v>
      </c>
      <c r="I77" s="75"/>
      <c r="J77" s="105">
        <f t="shared" si="3"/>
        <v>0</v>
      </c>
      <c r="K77" s="71"/>
      <c r="L77" s="71"/>
      <c r="M77" s="71"/>
      <c r="N77" s="71"/>
    </row>
    <row r="78" spans="1:14" x14ac:dyDescent="0.2">
      <c r="A78" s="126"/>
      <c r="B78" s="126"/>
      <c r="C78" s="126"/>
      <c r="D78" s="126"/>
      <c r="E78" s="126"/>
      <c r="F78" s="126"/>
      <c r="G78" s="126"/>
      <c r="H78" s="126"/>
      <c r="I78" s="126"/>
      <c r="J78" s="126"/>
    </row>
    <row r="79" spans="1:14" ht="12.75" customHeight="1" thickBot="1" x14ac:dyDescent="0.25">
      <c r="A79" s="82" t="s">
        <v>125</v>
      </c>
      <c r="B79" s="128" t="s">
        <v>136</v>
      </c>
      <c r="C79" s="128"/>
      <c r="D79" s="128"/>
      <c r="E79" s="128"/>
      <c r="F79" s="128"/>
      <c r="G79" s="128"/>
      <c r="H79" s="128"/>
      <c r="I79" s="128"/>
      <c r="J79" s="80">
        <f>SUM(J80:J89)</f>
        <v>35800</v>
      </c>
      <c r="K79" s="71"/>
      <c r="L79" s="71"/>
      <c r="M79" s="71"/>
      <c r="N79" s="71"/>
    </row>
    <row r="80" spans="1:14" ht="12.75" customHeight="1" outlineLevel="1" x14ac:dyDescent="0.2">
      <c r="A80" s="100" t="s">
        <v>126</v>
      </c>
      <c r="B80" s="130" t="s">
        <v>263</v>
      </c>
      <c r="C80" s="130"/>
      <c r="D80" s="130"/>
      <c r="E80" s="130"/>
      <c r="F80" s="27" t="s">
        <v>164</v>
      </c>
      <c r="G80" s="27" t="s">
        <v>202</v>
      </c>
      <c r="H80" s="102">
        <v>4999</v>
      </c>
      <c r="I80" s="102">
        <v>1</v>
      </c>
      <c r="J80" s="105">
        <f t="shared" ref="J80:J89" si="4">(I80+H80)*G80</f>
        <v>5000</v>
      </c>
      <c r="K80" s="71"/>
      <c r="L80" s="71"/>
      <c r="M80" s="71"/>
      <c r="N80" s="71"/>
    </row>
    <row r="81" spans="1:14" ht="12.75" customHeight="1" outlineLevel="1" x14ac:dyDescent="0.2">
      <c r="A81" s="104" t="s">
        <v>127</v>
      </c>
      <c r="B81" s="131" t="s">
        <v>254</v>
      </c>
      <c r="C81" s="131"/>
      <c r="D81" s="131"/>
      <c r="E81" s="131"/>
      <c r="F81" s="65" t="s">
        <v>164</v>
      </c>
      <c r="G81" s="65" t="s">
        <v>202</v>
      </c>
      <c r="H81" s="75">
        <v>1999</v>
      </c>
      <c r="I81" s="75">
        <v>1</v>
      </c>
      <c r="J81" s="105">
        <f t="shared" si="4"/>
        <v>2000</v>
      </c>
      <c r="K81" s="71"/>
      <c r="L81" s="71"/>
      <c r="M81" s="71"/>
      <c r="N81" s="71"/>
    </row>
    <row r="82" spans="1:14" ht="12.75" customHeight="1" outlineLevel="1" x14ac:dyDescent="0.2">
      <c r="A82" s="104" t="s">
        <v>128</v>
      </c>
      <c r="B82" s="131" t="s">
        <v>255</v>
      </c>
      <c r="C82" s="131"/>
      <c r="D82" s="131"/>
      <c r="E82" s="131"/>
      <c r="F82" s="65" t="s">
        <v>164</v>
      </c>
      <c r="G82" s="65" t="s">
        <v>202</v>
      </c>
      <c r="H82" s="75">
        <v>1</v>
      </c>
      <c r="I82" s="75">
        <v>1999</v>
      </c>
      <c r="J82" s="105">
        <f t="shared" si="4"/>
        <v>2000</v>
      </c>
      <c r="K82" s="71"/>
      <c r="L82" s="71"/>
      <c r="M82" s="71"/>
      <c r="N82" s="71"/>
    </row>
    <row r="83" spans="1:14" ht="12.75" customHeight="1" outlineLevel="1" x14ac:dyDescent="0.2">
      <c r="A83" s="104" t="s">
        <v>129</v>
      </c>
      <c r="B83" s="131" t="s">
        <v>256</v>
      </c>
      <c r="C83" s="131"/>
      <c r="D83" s="131"/>
      <c r="E83" s="131"/>
      <c r="F83" s="65" t="s">
        <v>164</v>
      </c>
      <c r="G83" s="65" t="s">
        <v>202</v>
      </c>
      <c r="H83" s="75">
        <v>1</v>
      </c>
      <c r="I83" s="75">
        <v>3499</v>
      </c>
      <c r="J83" s="105">
        <f t="shared" si="4"/>
        <v>3500</v>
      </c>
      <c r="K83" s="71"/>
      <c r="L83" s="71"/>
      <c r="M83" s="71"/>
      <c r="N83" s="71"/>
    </row>
    <row r="84" spans="1:14" ht="12.75" customHeight="1" outlineLevel="1" x14ac:dyDescent="0.2">
      <c r="A84" s="104" t="s">
        <v>130</v>
      </c>
      <c r="B84" s="131" t="s">
        <v>257</v>
      </c>
      <c r="C84" s="131"/>
      <c r="D84" s="131"/>
      <c r="E84" s="131"/>
      <c r="F84" s="65" t="s">
        <v>164</v>
      </c>
      <c r="G84" s="65" t="s">
        <v>202</v>
      </c>
      <c r="H84" s="75">
        <v>1</v>
      </c>
      <c r="I84" s="75">
        <v>5999</v>
      </c>
      <c r="J84" s="105">
        <f t="shared" si="4"/>
        <v>6000</v>
      </c>
      <c r="K84" s="71"/>
      <c r="L84" s="71"/>
      <c r="M84" s="71"/>
      <c r="N84" s="71"/>
    </row>
    <row r="85" spans="1:14" ht="12.75" customHeight="1" outlineLevel="1" x14ac:dyDescent="0.2">
      <c r="A85" s="104" t="s">
        <v>131</v>
      </c>
      <c r="B85" s="131" t="s">
        <v>258</v>
      </c>
      <c r="C85" s="131"/>
      <c r="D85" s="131"/>
      <c r="E85" s="131"/>
      <c r="F85" s="65" t="s">
        <v>164</v>
      </c>
      <c r="G85" s="65" t="s">
        <v>202</v>
      </c>
      <c r="H85" s="75">
        <v>1</v>
      </c>
      <c r="I85" s="75">
        <v>4999</v>
      </c>
      <c r="J85" s="105">
        <f t="shared" si="4"/>
        <v>5000</v>
      </c>
      <c r="K85" s="71"/>
      <c r="L85" s="71"/>
      <c r="M85" s="71"/>
      <c r="N85" s="71"/>
    </row>
    <row r="86" spans="1:14" ht="12.75" customHeight="1" outlineLevel="1" x14ac:dyDescent="0.2">
      <c r="A86" s="104" t="s">
        <v>132</v>
      </c>
      <c r="B86" s="131" t="s">
        <v>259</v>
      </c>
      <c r="C86" s="131"/>
      <c r="D86" s="131"/>
      <c r="E86" s="131"/>
      <c r="F86" s="65" t="s">
        <v>164</v>
      </c>
      <c r="G86" s="65" t="s">
        <v>202</v>
      </c>
      <c r="H86" s="75">
        <v>1</v>
      </c>
      <c r="I86" s="75">
        <v>2499</v>
      </c>
      <c r="J86" s="105">
        <f t="shared" si="4"/>
        <v>2500</v>
      </c>
      <c r="K86" s="71"/>
      <c r="L86" s="71"/>
      <c r="M86" s="71"/>
      <c r="N86" s="71"/>
    </row>
    <row r="87" spans="1:14" ht="12.75" customHeight="1" outlineLevel="1" x14ac:dyDescent="0.2">
      <c r="A87" s="104" t="s">
        <v>133</v>
      </c>
      <c r="B87" s="131" t="s">
        <v>260</v>
      </c>
      <c r="C87" s="131"/>
      <c r="D87" s="131"/>
      <c r="E87" s="131"/>
      <c r="F87" s="65" t="s">
        <v>164</v>
      </c>
      <c r="G87" s="65" t="s">
        <v>202</v>
      </c>
      <c r="H87" s="75">
        <v>1</v>
      </c>
      <c r="I87" s="75">
        <v>7499</v>
      </c>
      <c r="J87" s="105">
        <f t="shared" si="4"/>
        <v>7500</v>
      </c>
      <c r="K87" s="71"/>
      <c r="L87" s="71"/>
      <c r="M87" s="71"/>
      <c r="N87" s="71"/>
    </row>
    <row r="88" spans="1:14" ht="12.75" customHeight="1" outlineLevel="1" x14ac:dyDescent="0.2">
      <c r="A88" s="104" t="s">
        <v>134</v>
      </c>
      <c r="B88" s="131" t="s">
        <v>261</v>
      </c>
      <c r="C88" s="131"/>
      <c r="D88" s="131"/>
      <c r="E88" s="131"/>
      <c r="F88" s="65" t="s">
        <v>164</v>
      </c>
      <c r="G88" s="65" t="s">
        <v>202</v>
      </c>
      <c r="H88" s="75">
        <v>1</v>
      </c>
      <c r="I88" s="75">
        <v>1599</v>
      </c>
      <c r="J88" s="105">
        <f t="shared" si="4"/>
        <v>1600</v>
      </c>
      <c r="K88" s="71"/>
      <c r="L88" s="71"/>
      <c r="M88" s="71"/>
      <c r="N88" s="71"/>
    </row>
    <row r="89" spans="1:14" ht="12.75" customHeight="1" outlineLevel="1" x14ac:dyDescent="0.2">
      <c r="A89" s="104" t="s">
        <v>135</v>
      </c>
      <c r="B89" s="131" t="s">
        <v>262</v>
      </c>
      <c r="C89" s="131"/>
      <c r="D89" s="131"/>
      <c r="E89" s="131"/>
      <c r="F89" s="65" t="s">
        <v>164</v>
      </c>
      <c r="G89" s="65" t="s">
        <v>202</v>
      </c>
      <c r="H89" s="75">
        <v>1</v>
      </c>
      <c r="I89" s="75">
        <v>699</v>
      </c>
      <c r="J89" s="105">
        <f t="shared" si="4"/>
        <v>700</v>
      </c>
      <c r="K89" s="71"/>
      <c r="L89" s="71"/>
      <c r="M89" s="71"/>
      <c r="N89" s="71"/>
    </row>
    <row r="90" spans="1:14" x14ac:dyDescent="0.2">
      <c r="A90" s="126"/>
      <c r="B90" s="126"/>
      <c r="C90" s="126"/>
      <c r="D90" s="126"/>
      <c r="E90" s="126"/>
      <c r="F90" s="126"/>
      <c r="G90" s="126"/>
      <c r="H90" s="126"/>
      <c r="I90" s="126"/>
      <c r="J90" s="126"/>
    </row>
  </sheetData>
  <mergeCells count="27">
    <mergeCell ref="A1:H1"/>
    <mergeCell ref="I1:J1"/>
    <mergeCell ref="A34:J34"/>
    <mergeCell ref="A4:J4"/>
    <mergeCell ref="B5:I5"/>
    <mergeCell ref="A20:J20"/>
    <mergeCell ref="B21:I21"/>
    <mergeCell ref="B82:E82"/>
    <mergeCell ref="B35:I35"/>
    <mergeCell ref="A59:J59"/>
    <mergeCell ref="B60:I60"/>
    <mergeCell ref="A71:J71"/>
    <mergeCell ref="B72:I72"/>
    <mergeCell ref="A74:J74"/>
    <mergeCell ref="B75:I75"/>
    <mergeCell ref="A78:J78"/>
    <mergeCell ref="B79:I79"/>
    <mergeCell ref="B80:E80"/>
    <mergeCell ref="B81:E81"/>
    <mergeCell ref="B89:E89"/>
    <mergeCell ref="A90:J90"/>
    <mergeCell ref="B83:E83"/>
    <mergeCell ref="B84:E84"/>
    <mergeCell ref="B85:E85"/>
    <mergeCell ref="B86:E86"/>
    <mergeCell ref="B87:E87"/>
    <mergeCell ref="B88:E88"/>
  </mergeCells>
  <pageMargins left="1.1811023622047245" right="0.39370078740157483" top="1.5748031496062993" bottom="0.78740157480314965" header="0.31496062992125984" footer="0.31496062992125984"/>
  <pageSetup paperSize="9" orientation="landscape" r:id="rId1"/>
  <headerFooter>
    <oddHeader>&amp;L&amp;10&amp;G
N° do Documento: &amp;F&amp;R
Rev 01
Lista de Materiais</oddHeader>
    <oddFooter>&amp;L&amp;10NT2016000-LSE-TMP-001-00-A4&amp;C&amp;10Página &amp;P de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95"/>
  <sheetViews>
    <sheetView view="pageLayout" topLeftCell="A64" zoomScale="90" zoomScaleNormal="100" zoomScaleSheetLayoutView="100" zoomScalePageLayoutView="90" workbookViewId="0">
      <selection activeCell="H2" sqref="H2"/>
    </sheetView>
  </sheetViews>
  <sheetFormatPr defaultColWidth="3.85546875" defaultRowHeight="12.75" outlineLevelRow="1" x14ac:dyDescent="0.2"/>
  <cols>
    <col min="1" max="1" width="5.5703125" style="17" customWidth="1"/>
    <col min="2" max="2" width="11" style="17" customWidth="1"/>
    <col min="3" max="3" width="15.7109375" style="17" customWidth="1"/>
    <col min="4" max="4" width="10.140625" style="18" customWidth="1"/>
    <col min="5" max="5" width="27.85546875" style="17" customWidth="1"/>
    <col min="6" max="6" width="5.85546875" style="91" customWidth="1"/>
    <col min="7" max="7" width="6.7109375" style="91" customWidth="1"/>
    <col min="8" max="9" width="13.5703125" style="17" customWidth="1"/>
    <col min="10" max="10" width="16.7109375" style="17" customWidth="1"/>
    <col min="11" max="14" width="5" style="17" customWidth="1"/>
    <col min="15" max="16384" width="3.85546875" style="17"/>
  </cols>
  <sheetData>
    <row r="1" spans="1:14" s="63" customFormat="1" ht="19.7" customHeight="1" thickBot="1" x14ac:dyDescent="0.3">
      <c r="A1" s="132">
        <v>8200</v>
      </c>
      <c r="B1" s="125"/>
      <c r="C1" s="125"/>
      <c r="D1" s="125"/>
      <c r="E1" s="125"/>
      <c r="F1" s="125"/>
      <c r="G1" s="125"/>
      <c r="H1" s="125"/>
      <c r="I1" s="133">
        <f>J5+J19+J33+J64+J76+J79+J84</f>
        <v>389834.43900000001</v>
      </c>
      <c r="J1" s="125"/>
      <c r="K1" s="67"/>
      <c r="L1" s="67"/>
      <c r="M1" s="67"/>
      <c r="N1" s="67"/>
    </row>
    <row r="2" spans="1:14" ht="6.75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68"/>
      <c r="L2" s="68"/>
      <c r="M2" s="68"/>
      <c r="N2" s="68"/>
    </row>
    <row r="3" spans="1:14" s="43" customFormat="1" ht="73.7" customHeight="1" x14ac:dyDescent="0.25">
      <c r="A3" s="83" t="s">
        <v>64</v>
      </c>
      <c r="B3" s="83" t="s">
        <v>3</v>
      </c>
      <c r="C3" s="84" t="s">
        <v>0</v>
      </c>
      <c r="D3" s="84" t="s">
        <v>10</v>
      </c>
      <c r="E3" s="84" t="s">
        <v>9</v>
      </c>
      <c r="F3" s="84" t="s">
        <v>12</v>
      </c>
      <c r="G3" s="84" t="s">
        <v>65</v>
      </c>
      <c r="H3" s="84" t="s">
        <v>66</v>
      </c>
      <c r="I3" s="84" t="s">
        <v>67</v>
      </c>
      <c r="J3" s="84" t="s">
        <v>68</v>
      </c>
      <c r="K3" s="69"/>
      <c r="L3" s="69"/>
      <c r="M3" s="69"/>
      <c r="N3" s="69"/>
    </row>
    <row r="4" spans="1:14" ht="4.5" customHeight="1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70"/>
      <c r="L4" s="70"/>
      <c r="M4" s="70"/>
      <c r="N4" s="70"/>
    </row>
    <row r="5" spans="1:14" ht="12.75" customHeight="1" thickBot="1" x14ac:dyDescent="0.25">
      <c r="A5" s="86" t="s">
        <v>70</v>
      </c>
      <c r="B5" s="129" t="s">
        <v>69</v>
      </c>
      <c r="C5" s="129"/>
      <c r="D5" s="129"/>
      <c r="E5" s="129"/>
      <c r="F5" s="129"/>
      <c r="G5" s="129"/>
      <c r="H5" s="129"/>
      <c r="I5" s="129"/>
      <c r="J5" s="87">
        <f>SUM(J6:J17)</f>
        <v>314524.91000000003</v>
      </c>
      <c r="K5" s="71"/>
      <c r="L5" s="71"/>
      <c r="M5" s="71"/>
      <c r="N5" s="71"/>
    </row>
    <row r="6" spans="1:14" ht="12.75" customHeight="1" outlineLevel="1" thickBot="1" x14ac:dyDescent="0.25">
      <c r="A6" s="100" t="s">
        <v>71</v>
      </c>
      <c r="B6" s="27" t="s">
        <v>320</v>
      </c>
      <c r="C6" s="27" t="s">
        <v>162</v>
      </c>
      <c r="D6" s="27" t="s">
        <v>145</v>
      </c>
      <c r="E6" s="101" t="s">
        <v>319</v>
      </c>
      <c r="F6" s="27" t="s">
        <v>164</v>
      </c>
      <c r="G6" s="27" t="s">
        <v>146</v>
      </c>
      <c r="H6" s="102">
        <v>8200</v>
      </c>
      <c r="I6" s="102">
        <v>3000</v>
      </c>
      <c r="J6" s="105">
        <f t="shared" ref="J6:J17" si="0">(I6+H6)*G6</f>
        <v>11200</v>
      </c>
      <c r="K6" s="71"/>
      <c r="L6" s="71"/>
      <c r="M6" s="71"/>
      <c r="N6" s="71"/>
    </row>
    <row r="7" spans="1:14" ht="12.75" customHeight="1" outlineLevel="1" x14ac:dyDescent="0.2">
      <c r="A7" s="104" t="s">
        <v>72</v>
      </c>
      <c r="B7" s="65" t="s">
        <v>321</v>
      </c>
      <c r="C7" s="65" t="s">
        <v>162</v>
      </c>
      <c r="D7" s="65" t="s">
        <v>145</v>
      </c>
      <c r="E7" s="72" t="s">
        <v>319</v>
      </c>
      <c r="F7" s="65" t="s">
        <v>164</v>
      </c>
      <c r="G7" s="65" t="s">
        <v>146</v>
      </c>
      <c r="H7" s="102">
        <v>8200</v>
      </c>
      <c r="I7" s="75">
        <v>3000</v>
      </c>
      <c r="J7" s="105">
        <f t="shared" si="0"/>
        <v>11200</v>
      </c>
      <c r="K7" s="71"/>
      <c r="L7" s="71"/>
      <c r="M7" s="71"/>
      <c r="N7" s="71"/>
    </row>
    <row r="8" spans="1:14" ht="12.75" customHeight="1" outlineLevel="1" x14ac:dyDescent="0.2">
      <c r="A8" s="104" t="s">
        <v>73</v>
      </c>
      <c r="B8" s="65" t="s">
        <v>322</v>
      </c>
      <c r="C8" s="65" t="s">
        <v>162</v>
      </c>
      <c r="D8" s="65" t="s">
        <v>145</v>
      </c>
      <c r="E8" s="72" t="s">
        <v>319</v>
      </c>
      <c r="F8" s="65" t="s">
        <v>164</v>
      </c>
      <c r="G8" s="65" t="s">
        <v>146</v>
      </c>
      <c r="H8" s="75">
        <v>8200</v>
      </c>
      <c r="I8" s="75">
        <v>3000</v>
      </c>
      <c r="J8" s="105">
        <f t="shared" si="0"/>
        <v>11200</v>
      </c>
      <c r="K8" s="71"/>
      <c r="L8" s="71"/>
      <c r="M8" s="71"/>
      <c r="N8" s="71"/>
    </row>
    <row r="9" spans="1:14" ht="12.75" customHeight="1" outlineLevel="1" x14ac:dyDescent="0.2">
      <c r="A9" s="104" t="s">
        <v>74</v>
      </c>
      <c r="B9" s="65" t="s">
        <v>323</v>
      </c>
      <c r="C9" s="65" t="s">
        <v>162</v>
      </c>
      <c r="D9" s="65" t="s">
        <v>145</v>
      </c>
      <c r="E9" s="72" t="s">
        <v>319</v>
      </c>
      <c r="F9" s="65" t="s">
        <v>164</v>
      </c>
      <c r="G9" s="65" t="s">
        <v>146</v>
      </c>
      <c r="H9" s="75">
        <v>8200</v>
      </c>
      <c r="I9" s="75">
        <v>3000</v>
      </c>
      <c r="J9" s="105">
        <f t="shared" si="0"/>
        <v>11200</v>
      </c>
      <c r="K9" s="71"/>
      <c r="L9" s="71"/>
      <c r="M9" s="71"/>
      <c r="N9" s="71"/>
    </row>
    <row r="10" spans="1:14" ht="12.75" customHeight="1" outlineLevel="1" x14ac:dyDescent="0.2">
      <c r="A10" s="104" t="s">
        <v>75</v>
      </c>
      <c r="B10" s="65" t="s">
        <v>324</v>
      </c>
      <c r="C10" s="65" t="s">
        <v>162</v>
      </c>
      <c r="D10" s="65" t="s">
        <v>145</v>
      </c>
      <c r="E10" s="72" t="s">
        <v>319</v>
      </c>
      <c r="F10" s="65" t="s">
        <v>164</v>
      </c>
      <c r="G10" s="65" t="s">
        <v>146</v>
      </c>
      <c r="H10" s="75">
        <v>8200</v>
      </c>
      <c r="I10" s="75">
        <v>3000</v>
      </c>
      <c r="J10" s="105">
        <f t="shared" si="0"/>
        <v>11200</v>
      </c>
      <c r="K10" s="71"/>
      <c r="L10" s="71"/>
      <c r="M10" s="71"/>
      <c r="N10" s="71"/>
    </row>
    <row r="11" spans="1:14" ht="12.75" customHeight="1" outlineLevel="1" x14ac:dyDescent="0.2">
      <c r="A11" s="104" t="s">
        <v>76</v>
      </c>
      <c r="B11" s="65" t="s">
        <v>325</v>
      </c>
      <c r="C11" s="65" t="s">
        <v>162</v>
      </c>
      <c r="D11" s="65" t="s">
        <v>145</v>
      </c>
      <c r="E11" s="72" t="s">
        <v>319</v>
      </c>
      <c r="F11" s="65" t="s">
        <v>164</v>
      </c>
      <c r="G11" s="65" t="s">
        <v>146</v>
      </c>
      <c r="H11" s="75">
        <v>8200</v>
      </c>
      <c r="I11" s="75">
        <v>3000</v>
      </c>
      <c r="J11" s="105">
        <f t="shared" si="0"/>
        <v>11200</v>
      </c>
      <c r="K11" s="71"/>
      <c r="L11" s="71"/>
      <c r="M11" s="71"/>
      <c r="N11" s="71"/>
    </row>
    <row r="12" spans="1:14" ht="12.75" customHeight="1" outlineLevel="1" x14ac:dyDescent="0.2">
      <c r="A12" s="104" t="s">
        <v>77</v>
      </c>
      <c r="B12" s="65" t="s">
        <v>326</v>
      </c>
      <c r="C12" s="65" t="s">
        <v>162</v>
      </c>
      <c r="D12" s="65" t="s">
        <v>145</v>
      </c>
      <c r="E12" s="72" t="s">
        <v>319</v>
      </c>
      <c r="F12" s="65" t="s">
        <v>164</v>
      </c>
      <c r="G12" s="65" t="s">
        <v>146</v>
      </c>
      <c r="H12" s="75">
        <v>8200</v>
      </c>
      <c r="I12" s="75">
        <v>3000</v>
      </c>
      <c r="J12" s="105">
        <f t="shared" si="0"/>
        <v>11200</v>
      </c>
      <c r="K12" s="71"/>
      <c r="L12" s="71"/>
      <c r="M12" s="71"/>
      <c r="N12" s="71"/>
    </row>
    <row r="13" spans="1:14" ht="12.75" customHeight="1" outlineLevel="1" x14ac:dyDescent="0.2">
      <c r="A13" s="104" t="s">
        <v>78</v>
      </c>
      <c r="B13" s="65" t="s">
        <v>328</v>
      </c>
      <c r="C13" s="65" t="s">
        <v>162</v>
      </c>
      <c r="D13" s="65" t="s">
        <v>145</v>
      </c>
      <c r="E13" s="72" t="s">
        <v>319</v>
      </c>
      <c r="F13" s="65" t="s">
        <v>164</v>
      </c>
      <c r="G13" s="65" t="s">
        <v>146</v>
      </c>
      <c r="H13" s="75">
        <v>8200</v>
      </c>
      <c r="I13" s="75">
        <v>3000</v>
      </c>
      <c r="J13" s="105">
        <f t="shared" si="0"/>
        <v>11200</v>
      </c>
      <c r="K13" s="71"/>
      <c r="L13" s="71"/>
      <c r="M13" s="71"/>
      <c r="N13" s="71"/>
    </row>
    <row r="14" spans="1:14" ht="12.75" customHeight="1" outlineLevel="1" x14ac:dyDescent="0.2">
      <c r="A14" s="104" t="s">
        <v>79</v>
      </c>
      <c r="B14" s="65" t="s">
        <v>329</v>
      </c>
      <c r="C14" s="65" t="s">
        <v>162</v>
      </c>
      <c r="D14" s="65" t="s">
        <v>145</v>
      </c>
      <c r="E14" s="72" t="s">
        <v>319</v>
      </c>
      <c r="F14" s="65" t="s">
        <v>164</v>
      </c>
      <c r="G14" s="65" t="s">
        <v>146</v>
      </c>
      <c r="H14" s="75">
        <v>8200</v>
      </c>
      <c r="I14" s="75">
        <v>3000</v>
      </c>
      <c r="J14" s="105">
        <f t="shared" si="0"/>
        <v>11200</v>
      </c>
      <c r="K14" s="71"/>
      <c r="L14" s="71"/>
      <c r="M14" s="71"/>
      <c r="N14" s="71"/>
    </row>
    <row r="15" spans="1:14" ht="12.75" customHeight="1" outlineLevel="1" x14ac:dyDescent="0.2">
      <c r="A15" s="104" t="s">
        <v>80</v>
      </c>
      <c r="B15" s="65" t="s">
        <v>330</v>
      </c>
      <c r="C15" s="65" t="s">
        <v>162</v>
      </c>
      <c r="D15" s="65" t="s">
        <v>145</v>
      </c>
      <c r="E15" s="72" t="s">
        <v>319</v>
      </c>
      <c r="F15" s="65" t="s">
        <v>164</v>
      </c>
      <c r="G15" s="65" t="s">
        <v>146</v>
      </c>
      <c r="H15" s="75">
        <v>8200</v>
      </c>
      <c r="I15" s="75">
        <v>3000</v>
      </c>
      <c r="J15" s="105">
        <f t="shared" si="0"/>
        <v>11200</v>
      </c>
      <c r="K15" s="71"/>
      <c r="L15" s="71"/>
      <c r="M15" s="71"/>
      <c r="N15" s="71"/>
    </row>
    <row r="16" spans="1:14" ht="12.75" customHeight="1" outlineLevel="1" x14ac:dyDescent="0.2">
      <c r="A16" s="104" t="s">
        <v>153</v>
      </c>
      <c r="B16" s="65" t="s">
        <v>317</v>
      </c>
      <c r="C16" s="65" t="s">
        <v>181</v>
      </c>
      <c r="D16" s="65" t="s">
        <v>145</v>
      </c>
      <c r="E16" s="72" t="s">
        <v>327</v>
      </c>
      <c r="F16" s="65" t="s">
        <v>164</v>
      </c>
      <c r="G16" s="65" t="s">
        <v>146</v>
      </c>
      <c r="H16" s="75">
        <v>172000</v>
      </c>
      <c r="I16" s="75">
        <v>18684.91</v>
      </c>
      <c r="J16" s="105">
        <f t="shared" si="0"/>
        <v>190684.91</v>
      </c>
      <c r="K16" s="71"/>
      <c r="L16" s="71"/>
      <c r="M16" s="71"/>
      <c r="N16" s="71"/>
    </row>
    <row r="17" spans="1:14" ht="24" customHeight="1" outlineLevel="1" x14ac:dyDescent="0.2">
      <c r="A17" s="104" t="s">
        <v>154</v>
      </c>
      <c r="B17" s="65" t="s">
        <v>318</v>
      </c>
      <c r="C17" s="65" t="s">
        <v>183</v>
      </c>
      <c r="D17" s="65" t="s">
        <v>182</v>
      </c>
      <c r="E17" s="98" t="s">
        <v>401</v>
      </c>
      <c r="F17" s="65" t="s">
        <v>164</v>
      </c>
      <c r="G17" s="65" t="s">
        <v>146</v>
      </c>
      <c r="H17" s="75">
        <v>8840</v>
      </c>
      <c r="I17" s="75">
        <v>3000</v>
      </c>
      <c r="J17" s="105">
        <f t="shared" si="0"/>
        <v>11840</v>
      </c>
      <c r="K17" s="71"/>
      <c r="L17" s="71"/>
      <c r="M17" s="71"/>
      <c r="N17" s="71"/>
    </row>
    <row r="18" spans="1:14" ht="12.75" customHeight="1" x14ac:dyDescent="0.2">
      <c r="A18" s="126"/>
      <c r="B18" s="126"/>
      <c r="C18" s="126"/>
      <c r="D18" s="126"/>
      <c r="E18" s="126"/>
      <c r="F18" s="126"/>
      <c r="G18" s="126"/>
      <c r="H18" s="126"/>
      <c r="I18" s="126"/>
      <c r="J18" s="126"/>
      <c r="K18" s="71"/>
      <c r="L18" s="71"/>
      <c r="M18" s="71"/>
      <c r="N18" s="71"/>
    </row>
    <row r="19" spans="1:14" ht="12.75" customHeight="1" thickBot="1" x14ac:dyDescent="0.25">
      <c r="A19" s="82" t="s">
        <v>82</v>
      </c>
      <c r="B19" s="128" t="s">
        <v>81</v>
      </c>
      <c r="C19" s="128"/>
      <c r="D19" s="128"/>
      <c r="E19" s="128"/>
      <c r="F19" s="128"/>
      <c r="G19" s="128"/>
      <c r="H19" s="128"/>
      <c r="I19" s="128"/>
      <c r="J19" s="80">
        <f>SUM(J20:J31)</f>
        <v>16708.11</v>
      </c>
      <c r="K19" s="71"/>
      <c r="L19" s="71"/>
      <c r="M19" s="71"/>
      <c r="N19" s="71"/>
    </row>
    <row r="20" spans="1:14" ht="12.75" customHeight="1" outlineLevel="1" x14ac:dyDescent="0.2">
      <c r="A20" s="100" t="s">
        <v>83</v>
      </c>
      <c r="B20" s="27" t="s">
        <v>184</v>
      </c>
      <c r="C20" s="27" t="s">
        <v>184</v>
      </c>
      <c r="D20" s="27" t="s">
        <v>184</v>
      </c>
      <c r="E20" s="101" t="s">
        <v>185</v>
      </c>
      <c r="F20" s="27" t="s">
        <v>186</v>
      </c>
      <c r="G20" s="27" t="s">
        <v>187</v>
      </c>
      <c r="H20" s="75">
        <v>7.15</v>
      </c>
      <c r="I20" s="102">
        <v>11</v>
      </c>
      <c r="J20" s="105">
        <f t="shared" ref="J20:J31" si="1">(I20+H20)*G20</f>
        <v>9075</v>
      </c>
      <c r="K20" s="71"/>
      <c r="L20" s="71"/>
      <c r="M20" s="71"/>
      <c r="N20" s="71"/>
    </row>
    <row r="21" spans="1:14" ht="12.75" customHeight="1" outlineLevel="1" x14ac:dyDescent="0.2">
      <c r="A21" s="104" t="s">
        <v>84</v>
      </c>
      <c r="B21" s="65" t="s">
        <v>184</v>
      </c>
      <c r="C21" s="65" t="s">
        <v>184</v>
      </c>
      <c r="D21" s="65" t="s">
        <v>184</v>
      </c>
      <c r="E21" s="72" t="s">
        <v>188</v>
      </c>
      <c r="F21" s="65" t="s">
        <v>189</v>
      </c>
      <c r="G21" s="65" t="s">
        <v>190</v>
      </c>
      <c r="H21" s="75">
        <v>22</v>
      </c>
      <c r="I21" s="75"/>
      <c r="J21" s="105">
        <f t="shared" si="1"/>
        <v>4730</v>
      </c>
      <c r="K21" s="71"/>
      <c r="L21" s="71"/>
      <c r="M21" s="71"/>
      <c r="N21" s="71"/>
    </row>
    <row r="22" spans="1:14" ht="12.75" customHeight="1" outlineLevel="1" x14ac:dyDescent="0.2">
      <c r="A22" s="104" t="s">
        <v>85</v>
      </c>
      <c r="B22" s="65" t="s">
        <v>184</v>
      </c>
      <c r="C22" s="65" t="s">
        <v>184</v>
      </c>
      <c r="D22" s="65" t="s">
        <v>184</v>
      </c>
      <c r="E22" s="72" t="s">
        <v>191</v>
      </c>
      <c r="F22" s="65" t="s">
        <v>164</v>
      </c>
      <c r="G22" s="65" t="s">
        <v>192</v>
      </c>
      <c r="H22" s="75">
        <v>0.5</v>
      </c>
      <c r="I22" s="75"/>
      <c r="J22" s="105">
        <f t="shared" si="1"/>
        <v>300</v>
      </c>
      <c r="K22" s="71"/>
      <c r="L22" s="71"/>
      <c r="M22" s="71"/>
      <c r="N22" s="71"/>
    </row>
    <row r="23" spans="1:14" ht="12.75" customHeight="1" outlineLevel="1" x14ac:dyDescent="0.2">
      <c r="A23" s="104" t="s">
        <v>86</v>
      </c>
      <c r="B23" s="65" t="s">
        <v>184</v>
      </c>
      <c r="C23" s="65" t="s">
        <v>184</v>
      </c>
      <c r="D23" s="65" t="s">
        <v>184</v>
      </c>
      <c r="E23" s="72" t="s">
        <v>193</v>
      </c>
      <c r="F23" s="65" t="s">
        <v>164</v>
      </c>
      <c r="G23" s="65" t="s">
        <v>194</v>
      </c>
      <c r="H23" s="75">
        <v>0.7</v>
      </c>
      <c r="I23" s="75"/>
      <c r="J23" s="105">
        <f t="shared" si="1"/>
        <v>251.99999999999997</v>
      </c>
      <c r="K23" s="71"/>
      <c r="L23" s="71"/>
      <c r="M23" s="71"/>
      <c r="N23" s="71"/>
    </row>
    <row r="24" spans="1:14" ht="12.75" customHeight="1" outlineLevel="1" x14ac:dyDescent="0.2">
      <c r="A24" s="104" t="s">
        <v>87</v>
      </c>
      <c r="B24" s="65" t="s">
        <v>184</v>
      </c>
      <c r="C24" s="65" t="s">
        <v>184</v>
      </c>
      <c r="D24" s="65" t="s">
        <v>184</v>
      </c>
      <c r="E24" s="72" t="s">
        <v>196</v>
      </c>
      <c r="F24" s="65" t="s">
        <v>189</v>
      </c>
      <c r="G24" s="65" t="s">
        <v>195</v>
      </c>
      <c r="H24" s="75">
        <v>2</v>
      </c>
      <c r="I24" s="75"/>
      <c r="J24" s="105">
        <f t="shared" si="1"/>
        <v>200</v>
      </c>
      <c r="K24" s="71"/>
      <c r="L24" s="71"/>
      <c r="M24" s="71"/>
      <c r="N24" s="71"/>
    </row>
    <row r="25" spans="1:14" ht="12.75" customHeight="1" outlineLevel="1" x14ac:dyDescent="0.2">
      <c r="A25" s="104" t="s">
        <v>88</v>
      </c>
      <c r="B25" s="65" t="s">
        <v>184</v>
      </c>
      <c r="C25" s="65" t="s">
        <v>184</v>
      </c>
      <c r="D25" s="65" t="s">
        <v>184</v>
      </c>
      <c r="E25" s="72" t="s">
        <v>197</v>
      </c>
      <c r="F25" s="65" t="s">
        <v>164</v>
      </c>
      <c r="G25" s="65" t="s">
        <v>198</v>
      </c>
      <c r="H25" s="75">
        <v>0.25</v>
      </c>
      <c r="I25" s="75"/>
      <c r="J25" s="105">
        <f t="shared" si="1"/>
        <v>550</v>
      </c>
      <c r="K25" s="71"/>
      <c r="L25" s="71"/>
      <c r="M25" s="71"/>
      <c r="N25" s="71"/>
    </row>
    <row r="26" spans="1:14" ht="12.75" customHeight="1" outlineLevel="1" x14ac:dyDescent="0.2">
      <c r="A26" s="104" t="s">
        <v>89</v>
      </c>
      <c r="B26" s="65" t="s">
        <v>184</v>
      </c>
      <c r="C26" s="65" t="s">
        <v>184</v>
      </c>
      <c r="D26" s="65" t="s">
        <v>184</v>
      </c>
      <c r="E26" s="72" t="s">
        <v>199</v>
      </c>
      <c r="F26" s="65" t="s">
        <v>164</v>
      </c>
      <c r="G26" s="65" t="s">
        <v>200</v>
      </c>
      <c r="H26" s="75">
        <v>2</v>
      </c>
      <c r="I26" s="75"/>
      <c r="J26" s="105">
        <f t="shared" si="1"/>
        <v>600</v>
      </c>
      <c r="K26" s="71"/>
      <c r="L26" s="71"/>
      <c r="M26" s="71"/>
      <c r="N26" s="71"/>
    </row>
    <row r="27" spans="1:14" ht="12.75" customHeight="1" outlineLevel="1" x14ac:dyDescent="0.2">
      <c r="A27" s="104" t="s">
        <v>90</v>
      </c>
      <c r="B27" s="65" t="s">
        <v>184</v>
      </c>
      <c r="C27" s="65" t="s">
        <v>184</v>
      </c>
      <c r="D27" s="65" t="s">
        <v>184</v>
      </c>
      <c r="E27" s="72" t="s">
        <v>201</v>
      </c>
      <c r="F27" s="65" t="s">
        <v>206</v>
      </c>
      <c r="G27" s="65" t="s">
        <v>202</v>
      </c>
      <c r="H27" s="75">
        <v>120</v>
      </c>
      <c r="I27" s="75"/>
      <c r="J27" s="105">
        <f t="shared" si="1"/>
        <v>120</v>
      </c>
      <c r="K27" s="71"/>
      <c r="L27" s="71"/>
      <c r="M27" s="71"/>
      <c r="N27" s="71"/>
    </row>
    <row r="28" spans="1:14" ht="12.75" customHeight="1" outlineLevel="1" x14ac:dyDescent="0.2">
      <c r="A28" s="104" t="s">
        <v>91</v>
      </c>
      <c r="B28" s="65" t="s">
        <v>184</v>
      </c>
      <c r="C28" s="65" t="s">
        <v>184</v>
      </c>
      <c r="D28" s="65" t="s">
        <v>184</v>
      </c>
      <c r="E28" s="72" t="s">
        <v>205</v>
      </c>
      <c r="F28" s="65" t="s">
        <v>206</v>
      </c>
      <c r="G28" s="65" t="s">
        <v>207</v>
      </c>
      <c r="H28" s="75">
        <v>75</v>
      </c>
      <c r="I28" s="75"/>
      <c r="J28" s="105">
        <f t="shared" si="1"/>
        <v>225</v>
      </c>
      <c r="K28" s="71"/>
      <c r="L28" s="71"/>
      <c r="M28" s="71"/>
      <c r="N28" s="71"/>
    </row>
    <row r="29" spans="1:14" ht="12.75" customHeight="1" outlineLevel="1" x14ac:dyDescent="0.2">
      <c r="A29" s="104" t="s">
        <v>92</v>
      </c>
      <c r="B29" s="65" t="s">
        <v>184</v>
      </c>
      <c r="C29" s="65" t="s">
        <v>184</v>
      </c>
      <c r="D29" s="65" t="s">
        <v>184</v>
      </c>
      <c r="E29" s="72" t="s">
        <v>208</v>
      </c>
      <c r="F29" s="65" t="s">
        <v>209</v>
      </c>
      <c r="G29" s="65" t="s">
        <v>202</v>
      </c>
      <c r="H29" s="75">
        <v>16.900000000000002</v>
      </c>
      <c r="I29" s="75"/>
      <c r="J29" s="105">
        <f t="shared" si="1"/>
        <v>16.900000000000002</v>
      </c>
      <c r="K29" s="71"/>
      <c r="L29" s="71"/>
      <c r="M29" s="71"/>
      <c r="N29" s="71"/>
    </row>
    <row r="30" spans="1:14" ht="12.75" customHeight="1" outlineLevel="1" x14ac:dyDescent="0.2">
      <c r="A30" s="104" t="s">
        <v>203</v>
      </c>
      <c r="B30" s="65" t="s">
        <v>184</v>
      </c>
      <c r="C30" s="65" t="s">
        <v>184</v>
      </c>
      <c r="D30" s="65" t="s">
        <v>184</v>
      </c>
      <c r="E30" s="72" t="s">
        <v>210</v>
      </c>
      <c r="F30" s="65" t="s">
        <v>164</v>
      </c>
      <c r="G30" s="65" t="s">
        <v>202</v>
      </c>
      <c r="H30" s="75">
        <v>15.209999999999999</v>
      </c>
      <c r="I30" s="75"/>
      <c r="J30" s="105">
        <f t="shared" si="1"/>
        <v>15.209999999999999</v>
      </c>
      <c r="K30" s="71"/>
      <c r="L30" s="71"/>
      <c r="M30" s="71"/>
      <c r="N30" s="71"/>
    </row>
    <row r="31" spans="1:14" ht="12.75" customHeight="1" outlineLevel="1" x14ac:dyDescent="0.2">
      <c r="A31" s="104" t="s">
        <v>204</v>
      </c>
      <c r="B31" s="65" t="s">
        <v>211</v>
      </c>
      <c r="C31" s="65" t="s">
        <v>212</v>
      </c>
      <c r="D31" s="65" t="s">
        <v>213</v>
      </c>
      <c r="E31" s="72" t="s">
        <v>214</v>
      </c>
      <c r="F31" s="65" t="s">
        <v>164</v>
      </c>
      <c r="G31" s="65" t="s">
        <v>215</v>
      </c>
      <c r="H31" s="75">
        <v>62.400000000000006</v>
      </c>
      <c r="I31" s="75"/>
      <c r="J31" s="105">
        <f t="shared" si="1"/>
        <v>624</v>
      </c>
      <c r="K31" s="71"/>
      <c r="L31" s="71"/>
      <c r="M31" s="71"/>
      <c r="N31" s="71"/>
    </row>
    <row r="32" spans="1:14" ht="12.75" customHeight="1" x14ac:dyDescent="0.2">
      <c r="A32" s="126"/>
      <c r="B32" s="126"/>
      <c r="C32" s="126"/>
      <c r="D32" s="126"/>
      <c r="E32" s="126"/>
      <c r="F32" s="126"/>
      <c r="G32" s="126"/>
      <c r="H32" s="126"/>
      <c r="I32" s="126"/>
      <c r="J32" s="126"/>
      <c r="K32" s="71"/>
      <c r="L32" s="71"/>
      <c r="M32" s="71"/>
      <c r="N32" s="71"/>
    </row>
    <row r="33" spans="1:14" ht="12.75" customHeight="1" thickBot="1" x14ac:dyDescent="0.25">
      <c r="A33" s="82" t="s">
        <v>93</v>
      </c>
      <c r="B33" s="128" t="s">
        <v>104</v>
      </c>
      <c r="C33" s="128"/>
      <c r="D33" s="128"/>
      <c r="E33" s="128"/>
      <c r="F33" s="128"/>
      <c r="G33" s="128"/>
      <c r="H33" s="128"/>
      <c r="I33" s="128"/>
      <c r="J33" s="80">
        <f>SUM(J34:J62)</f>
        <v>19441.418999999994</v>
      </c>
      <c r="K33" s="71"/>
      <c r="L33" s="71"/>
      <c r="M33" s="71"/>
      <c r="N33" s="71"/>
    </row>
    <row r="34" spans="1:14" ht="12.75" customHeight="1" outlineLevel="1" x14ac:dyDescent="0.2">
      <c r="A34" s="100" t="s">
        <v>94</v>
      </c>
      <c r="B34" s="27" t="s">
        <v>184</v>
      </c>
      <c r="C34" s="27" t="s">
        <v>184</v>
      </c>
      <c r="D34" s="27" t="s">
        <v>184</v>
      </c>
      <c r="E34" s="101" t="s">
        <v>270</v>
      </c>
      <c r="F34" s="27" t="s">
        <v>189</v>
      </c>
      <c r="G34" s="27" t="s">
        <v>332</v>
      </c>
      <c r="H34" s="75">
        <v>8.5299999999999994</v>
      </c>
      <c r="I34" s="102"/>
      <c r="J34" s="105">
        <f t="shared" ref="J34:J62" si="2">(I34+H34)*G34</f>
        <v>417.96999999999997</v>
      </c>
      <c r="K34" s="71"/>
      <c r="L34" s="71"/>
      <c r="M34" s="71"/>
      <c r="N34" s="71"/>
    </row>
    <row r="35" spans="1:14" ht="12.75" customHeight="1" outlineLevel="1" x14ac:dyDescent="0.2">
      <c r="A35" s="104" t="s">
        <v>95</v>
      </c>
      <c r="B35" s="65" t="s">
        <v>184</v>
      </c>
      <c r="C35" s="65" t="s">
        <v>184</v>
      </c>
      <c r="D35" s="65" t="s">
        <v>184</v>
      </c>
      <c r="E35" s="72" t="s">
        <v>271</v>
      </c>
      <c r="F35" s="65" t="s">
        <v>189</v>
      </c>
      <c r="G35" s="65" t="s">
        <v>202</v>
      </c>
      <c r="H35" s="75">
        <v>11.700000000000001</v>
      </c>
      <c r="I35" s="75"/>
      <c r="J35" s="105">
        <f t="shared" si="2"/>
        <v>11.700000000000001</v>
      </c>
      <c r="K35" s="71"/>
      <c r="L35" s="71"/>
      <c r="M35" s="71"/>
      <c r="N35" s="71"/>
    </row>
    <row r="36" spans="1:14" ht="12.75" customHeight="1" outlineLevel="1" x14ac:dyDescent="0.2">
      <c r="A36" s="104" t="s">
        <v>96</v>
      </c>
      <c r="B36" s="65" t="s">
        <v>184</v>
      </c>
      <c r="C36" s="65" t="s">
        <v>184</v>
      </c>
      <c r="D36" s="65" t="s">
        <v>184</v>
      </c>
      <c r="E36" s="72" t="s">
        <v>272</v>
      </c>
      <c r="F36" s="65" t="s">
        <v>189</v>
      </c>
      <c r="G36" s="65" t="s">
        <v>245</v>
      </c>
      <c r="H36" s="75">
        <v>28.1</v>
      </c>
      <c r="I36" s="75"/>
      <c r="J36" s="105">
        <f t="shared" si="2"/>
        <v>1405</v>
      </c>
      <c r="K36" s="71"/>
      <c r="L36" s="71"/>
      <c r="M36" s="71"/>
      <c r="N36" s="71"/>
    </row>
    <row r="37" spans="1:14" ht="12.75" customHeight="1" outlineLevel="1" x14ac:dyDescent="0.2">
      <c r="A37" s="104" t="s">
        <v>97</v>
      </c>
      <c r="B37" s="65" t="s">
        <v>184</v>
      </c>
      <c r="C37" s="65" t="s">
        <v>184</v>
      </c>
      <c r="D37" s="65" t="s">
        <v>184</v>
      </c>
      <c r="E37" s="72" t="s">
        <v>273</v>
      </c>
      <c r="F37" s="65" t="s">
        <v>189</v>
      </c>
      <c r="G37" s="65" t="s">
        <v>333</v>
      </c>
      <c r="H37" s="75">
        <v>34.329629629629629</v>
      </c>
      <c r="I37" s="75"/>
      <c r="J37" s="105">
        <f t="shared" si="2"/>
        <v>926.9</v>
      </c>
      <c r="K37" s="71"/>
      <c r="L37" s="71"/>
      <c r="M37" s="71"/>
      <c r="N37" s="71"/>
    </row>
    <row r="38" spans="1:14" ht="12.75" customHeight="1" outlineLevel="1" x14ac:dyDescent="0.2">
      <c r="A38" s="104" t="s">
        <v>98</v>
      </c>
      <c r="B38" s="65" t="s">
        <v>184</v>
      </c>
      <c r="C38" s="65" t="s">
        <v>184</v>
      </c>
      <c r="D38" s="65" t="s">
        <v>184</v>
      </c>
      <c r="E38" s="72" t="s">
        <v>274</v>
      </c>
      <c r="F38" s="65" t="s">
        <v>189</v>
      </c>
      <c r="G38" s="65" t="s">
        <v>306</v>
      </c>
      <c r="H38" s="75">
        <v>40.729999999999997</v>
      </c>
      <c r="I38" s="75"/>
      <c r="J38" s="105">
        <f t="shared" si="2"/>
        <v>203.64999999999998</v>
      </c>
      <c r="K38" s="71"/>
      <c r="L38" s="71"/>
      <c r="M38" s="71"/>
      <c r="N38" s="71"/>
    </row>
    <row r="39" spans="1:14" ht="12.75" customHeight="1" outlineLevel="1" x14ac:dyDescent="0.2">
      <c r="A39" s="104" t="s">
        <v>99</v>
      </c>
      <c r="B39" s="65" t="s">
        <v>184</v>
      </c>
      <c r="C39" s="65" t="s">
        <v>184</v>
      </c>
      <c r="D39" s="65" t="s">
        <v>184</v>
      </c>
      <c r="E39" s="72" t="s">
        <v>275</v>
      </c>
      <c r="F39" s="65" t="s">
        <v>189</v>
      </c>
      <c r="G39" s="65" t="s">
        <v>219</v>
      </c>
      <c r="H39" s="75">
        <v>53.14</v>
      </c>
      <c r="I39" s="75"/>
      <c r="J39" s="105">
        <f t="shared" si="2"/>
        <v>371.98</v>
      </c>
      <c r="K39" s="71"/>
      <c r="L39" s="71"/>
      <c r="M39" s="71"/>
      <c r="N39" s="71"/>
    </row>
    <row r="40" spans="1:14" ht="12.75" customHeight="1" outlineLevel="1" x14ac:dyDescent="0.2">
      <c r="A40" s="104" t="s">
        <v>100</v>
      </c>
      <c r="B40" s="65" t="s">
        <v>184</v>
      </c>
      <c r="C40" s="65" t="s">
        <v>184</v>
      </c>
      <c r="D40" s="65" t="s">
        <v>184</v>
      </c>
      <c r="E40" s="72" t="s">
        <v>276</v>
      </c>
      <c r="F40" s="65" t="s">
        <v>189</v>
      </c>
      <c r="G40" s="65" t="s">
        <v>243</v>
      </c>
      <c r="H40" s="75">
        <v>59.15</v>
      </c>
      <c r="I40" s="75"/>
      <c r="J40" s="105">
        <f t="shared" si="2"/>
        <v>354.9</v>
      </c>
      <c r="K40" s="71"/>
      <c r="L40" s="71"/>
      <c r="M40" s="71"/>
      <c r="N40" s="71"/>
    </row>
    <row r="41" spans="1:14" ht="12.75" customHeight="1" outlineLevel="1" x14ac:dyDescent="0.2">
      <c r="A41" s="104" t="s">
        <v>101</v>
      </c>
      <c r="B41" s="65" t="s">
        <v>184</v>
      </c>
      <c r="C41" s="65" t="s">
        <v>184</v>
      </c>
      <c r="D41" s="65" t="s">
        <v>184</v>
      </c>
      <c r="E41" s="72" t="s">
        <v>277</v>
      </c>
      <c r="F41" s="65" t="s">
        <v>189</v>
      </c>
      <c r="G41" s="65" t="s">
        <v>243</v>
      </c>
      <c r="H41" s="75">
        <v>71.64</v>
      </c>
      <c r="I41" s="75"/>
      <c r="J41" s="105">
        <f t="shared" si="2"/>
        <v>429.84000000000003</v>
      </c>
      <c r="K41" s="71"/>
      <c r="L41" s="71"/>
      <c r="M41" s="71"/>
      <c r="N41" s="71"/>
    </row>
    <row r="42" spans="1:14" ht="12.75" customHeight="1" outlineLevel="1" x14ac:dyDescent="0.2">
      <c r="A42" s="104" t="s">
        <v>102</v>
      </c>
      <c r="B42" s="65" t="s">
        <v>184</v>
      </c>
      <c r="C42" s="65" t="s">
        <v>184</v>
      </c>
      <c r="D42" s="65" t="s">
        <v>184</v>
      </c>
      <c r="E42" s="72" t="s">
        <v>334</v>
      </c>
      <c r="F42" s="65" t="s">
        <v>189</v>
      </c>
      <c r="G42" s="65" t="s">
        <v>222</v>
      </c>
      <c r="H42" s="75">
        <v>77.83</v>
      </c>
      <c r="I42" s="75"/>
      <c r="J42" s="105">
        <f t="shared" si="2"/>
        <v>1167.45</v>
      </c>
      <c r="K42" s="71"/>
      <c r="L42" s="71"/>
      <c r="M42" s="71"/>
      <c r="N42" s="71"/>
    </row>
    <row r="43" spans="1:14" ht="12.75" customHeight="1" outlineLevel="1" x14ac:dyDescent="0.2">
      <c r="A43" s="104" t="s">
        <v>103</v>
      </c>
      <c r="B43" s="65" t="s">
        <v>184</v>
      </c>
      <c r="C43" s="65" t="s">
        <v>184</v>
      </c>
      <c r="D43" s="65" t="s">
        <v>145</v>
      </c>
      <c r="E43" s="92" t="s">
        <v>225</v>
      </c>
      <c r="F43" s="65" t="s">
        <v>164</v>
      </c>
      <c r="G43" s="65" t="s">
        <v>202</v>
      </c>
      <c r="H43" s="75">
        <v>407</v>
      </c>
      <c r="I43" s="75"/>
      <c r="J43" s="105">
        <f t="shared" si="2"/>
        <v>407</v>
      </c>
      <c r="K43" s="71"/>
      <c r="L43" s="71"/>
      <c r="M43" s="71"/>
      <c r="N43" s="71"/>
    </row>
    <row r="44" spans="1:14" ht="12.75" customHeight="1" outlineLevel="1" x14ac:dyDescent="0.2">
      <c r="A44" s="104" t="s">
        <v>216</v>
      </c>
      <c r="B44" s="65" t="s">
        <v>184</v>
      </c>
      <c r="C44" s="65" t="s">
        <v>184</v>
      </c>
      <c r="D44" s="65" t="s">
        <v>145</v>
      </c>
      <c r="E44" s="92" t="s">
        <v>226</v>
      </c>
      <c r="F44" s="65" t="s">
        <v>164</v>
      </c>
      <c r="G44" s="65" t="s">
        <v>207</v>
      </c>
      <c r="H44" s="75">
        <v>407</v>
      </c>
      <c r="I44" s="75"/>
      <c r="J44" s="105">
        <f t="shared" si="2"/>
        <v>1221</v>
      </c>
      <c r="K44" s="71"/>
      <c r="L44" s="71"/>
      <c r="M44" s="71"/>
      <c r="N44" s="71"/>
    </row>
    <row r="45" spans="1:14" ht="12.75" customHeight="1" outlineLevel="1" x14ac:dyDescent="0.2">
      <c r="A45" s="104" t="s">
        <v>217</v>
      </c>
      <c r="B45" s="65" t="s">
        <v>184</v>
      </c>
      <c r="C45" s="65" t="s">
        <v>184</v>
      </c>
      <c r="D45" s="65" t="s">
        <v>145</v>
      </c>
      <c r="E45" s="92" t="s">
        <v>331</v>
      </c>
      <c r="F45" s="65" t="s">
        <v>164</v>
      </c>
      <c r="G45" s="65" t="s">
        <v>306</v>
      </c>
      <c r="H45" s="75">
        <v>407</v>
      </c>
      <c r="I45" s="75"/>
      <c r="J45" s="105">
        <f t="shared" si="2"/>
        <v>2035</v>
      </c>
      <c r="K45" s="71"/>
      <c r="L45" s="71"/>
      <c r="M45" s="71"/>
      <c r="N45" s="71"/>
    </row>
    <row r="46" spans="1:14" ht="12.75" customHeight="1" outlineLevel="1" x14ac:dyDescent="0.2">
      <c r="A46" s="104" t="s">
        <v>218</v>
      </c>
      <c r="B46" s="65" t="s">
        <v>184</v>
      </c>
      <c r="C46" s="65" t="s">
        <v>184</v>
      </c>
      <c r="D46" s="65" t="s">
        <v>145</v>
      </c>
      <c r="E46" s="92" t="s">
        <v>228</v>
      </c>
      <c r="F46" s="65" t="s">
        <v>164</v>
      </c>
      <c r="G46" s="65" t="s">
        <v>202</v>
      </c>
      <c r="H46" s="75">
        <v>2888.6</v>
      </c>
      <c r="I46" s="75"/>
      <c r="J46" s="105">
        <f t="shared" si="2"/>
        <v>2888.6</v>
      </c>
      <c r="K46" s="71"/>
      <c r="L46" s="71"/>
      <c r="M46" s="71"/>
      <c r="N46" s="71"/>
    </row>
    <row r="47" spans="1:14" ht="12.75" customHeight="1" outlineLevel="1" x14ac:dyDescent="0.2">
      <c r="A47" s="104" t="s">
        <v>229</v>
      </c>
      <c r="B47" s="65" t="s">
        <v>184</v>
      </c>
      <c r="C47" s="65" t="s">
        <v>184</v>
      </c>
      <c r="D47" s="65" t="s">
        <v>184</v>
      </c>
      <c r="E47" s="92" t="s">
        <v>278</v>
      </c>
      <c r="F47" s="65" t="s">
        <v>164</v>
      </c>
      <c r="G47" s="65" t="s">
        <v>215</v>
      </c>
      <c r="H47" s="75">
        <v>150</v>
      </c>
      <c r="I47" s="75"/>
      <c r="J47" s="105">
        <f t="shared" si="2"/>
        <v>1500</v>
      </c>
      <c r="K47" s="71"/>
      <c r="L47" s="71"/>
      <c r="M47" s="71"/>
      <c r="N47" s="71"/>
    </row>
    <row r="48" spans="1:14" ht="12.75" customHeight="1" outlineLevel="1" x14ac:dyDescent="0.2">
      <c r="A48" s="104" t="s">
        <v>230</v>
      </c>
      <c r="B48" s="65" t="s">
        <v>184</v>
      </c>
      <c r="C48" s="65" t="s">
        <v>184</v>
      </c>
      <c r="D48" s="65" t="s">
        <v>184</v>
      </c>
      <c r="E48" s="92" t="s">
        <v>281</v>
      </c>
      <c r="F48" s="65" t="s">
        <v>164</v>
      </c>
      <c r="G48" s="65" t="s">
        <v>279</v>
      </c>
      <c r="H48" s="75">
        <v>250</v>
      </c>
      <c r="I48" s="75"/>
      <c r="J48" s="105">
        <f t="shared" si="2"/>
        <v>3000</v>
      </c>
      <c r="K48" s="71"/>
      <c r="L48" s="71"/>
      <c r="M48" s="71"/>
      <c r="N48" s="71"/>
    </row>
    <row r="49" spans="1:14" ht="12.75" customHeight="1" outlineLevel="1" x14ac:dyDescent="0.2">
      <c r="A49" s="104" t="s">
        <v>231</v>
      </c>
      <c r="B49" s="65" t="s">
        <v>184</v>
      </c>
      <c r="C49" s="65" t="s">
        <v>184</v>
      </c>
      <c r="D49" s="65" t="s">
        <v>184</v>
      </c>
      <c r="E49" s="92" t="s">
        <v>280</v>
      </c>
      <c r="F49" s="65" t="s">
        <v>164</v>
      </c>
      <c r="G49" s="65" t="s">
        <v>224</v>
      </c>
      <c r="H49" s="75">
        <v>350</v>
      </c>
      <c r="I49" s="75"/>
      <c r="J49" s="105">
        <f t="shared" si="2"/>
        <v>700</v>
      </c>
      <c r="K49" s="71"/>
      <c r="L49" s="71"/>
      <c r="M49" s="71"/>
      <c r="N49" s="71"/>
    </row>
    <row r="50" spans="1:14" ht="12.75" customHeight="1" outlineLevel="1" x14ac:dyDescent="0.2">
      <c r="A50" s="104" t="s">
        <v>232</v>
      </c>
      <c r="B50" s="65" t="s">
        <v>184</v>
      </c>
      <c r="C50" s="65" t="s">
        <v>184</v>
      </c>
      <c r="D50" s="65" t="s">
        <v>184</v>
      </c>
      <c r="E50" s="92" t="s">
        <v>300</v>
      </c>
      <c r="F50" s="65" t="s">
        <v>164</v>
      </c>
      <c r="G50" s="65" t="s">
        <v>202</v>
      </c>
      <c r="H50" s="75">
        <v>200</v>
      </c>
      <c r="I50" s="75"/>
      <c r="J50" s="105">
        <f t="shared" si="2"/>
        <v>200</v>
      </c>
      <c r="K50" s="71"/>
      <c r="L50" s="71"/>
      <c r="M50" s="71"/>
      <c r="N50" s="71"/>
    </row>
    <row r="51" spans="1:14" ht="12.75" customHeight="1" outlineLevel="1" x14ac:dyDescent="0.2">
      <c r="A51" s="104" t="s">
        <v>233</v>
      </c>
      <c r="B51" s="65" t="s">
        <v>184</v>
      </c>
      <c r="C51" s="65" t="s">
        <v>184</v>
      </c>
      <c r="D51" s="65" t="s">
        <v>184</v>
      </c>
      <c r="E51" s="92" t="s">
        <v>301</v>
      </c>
      <c r="F51" s="65" t="s">
        <v>164</v>
      </c>
      <c r="G51" s="65" t="s">
        <v>202</v>
      </c>
      <c r="H51" s="75">
        <v>250</v>
      </c>
      <c r="I51" s="75"/>
      <c r="J51" s="105">
        <f t="shared" si="2"/>
        <v>250</v>
      </c>
      <c r="K51" s="71"/>
      <c r="L51" s="71"/>
      <c r="M51" s="71"/>
      <c r="N51" s="71"/>
    </row>
    <row r="52" spans="1:14" ht="12.75" customHeight="1" outlineLevel="1" x14ac:dyDescent="0.2">
      <c r="A52" s="104" t="s">
        <v>235</v>
      </c>
      <c r="B52" s="65" t="s">
        <v>184</v>
      </c>
      <c r="C52" s="65" t="s">
        <v>184</v>
      </c>
      <c r="D52" s="65" t="s">
        <v>184</v>
      </c>
      <c r="E52" s="92" t="s">
        <v>283</v>
      </c>
      <c r="F52" s="65" t="s">
        <v>164</v>
      </c>
      <c r="G52" s="65" t="s">
        <v>224</v>
      </c>
      <c r="H52" s="75">
        <v>10.763999999999999</v>
      </c>
      <c r="I52" s="75"/>
      <c r="J52" s="105">
        <f t="shared" si="2"/>
        <v>21.527999999999999</v>
      </c>
      <c r="K52" s="71"/>
      <c r="L52" s="71"/>
      <c r="M52" s="71"/>
      <c r="N52" s="71"/>
    </row>
    <row r="53" spans="1:14" ht="12.75" customHeight="1" outlineLevel="1" x14ac:dyDescent="0.2">
      <c r="A53" s="104" t="s">
        <v>236</v>
      </c>
      <c r="B53" s="65" t="s">
        <v>184</v>
      </c>
      <c r="C53" s="65" t="s">
        <v>184</v>
      </c>
      <c r="D53" s="65" t="s">
        <v>184</v>
      </c>
      <c r="E53" s="92" t="s">
        <v>335</v>
      </c>
      <c r="F53" s="65" t="s">
        <v>164</v>
      </c>
      <c r="G53" s="65" t="s">
        <v>224</v>
      </c>
      <c r="H53" s="75">
        <v>68.737499999999997</v>
      </c>
      <c r="I53" s="75"/>
      <c r="J53" s="105">
        <f t="shared" si="2"/>
        <v>137.47499999999999</v>
      </c>
      <c r="K53" s="71"/>
      <c r="L53" s="71"/>
      <c r="M53" s="71"/>
      <c r="N53" s="71"/>
    </row>
    <row r="54" spans="1:14" ht="12.75" customHeight="1" outlineLevel="1" x14ac:dyDescent="0.2">
      <c r="A54" s="104" t="s">
        <v>237</v>
      </c>
      <c r="B54" s="65" t="s">
        <v>184</v>
      </c>
      <c r="C54" s="65" t="s">
        <v>184</v>
      </c>
      <c r="D54" s="65" t="s">
        <v>184</v>
      </c>
      <c r="E54" s="72" t="s">
        <v>286</v>
      </c>
      <c r="F54" s="65" t="s">
        <v>189</v>
      </c>
      <c r="G54" s="65" t="s">
        <v>332</v>
      </c>
      <c r="H54" s="75">
        <v>7.3970000000000011</v>
      </c>
      <c r="I54" s="75"/>
      <c r="J54" s="105">
        <f t="shared" si="2"/>
        <v>362.45300000000003</v>
      </c>
      <c r="K54" s="71"/>
      <c r="L54" s="71"/>
      <c r="M54" s="71"/>
      <c r="N54" s="71"/>
    </row>
    <row r="55" spans="1:14" ht="12.75" customHeight="1" outlineLevel="1" x14ac:dyDescent="0.2">
      <c r="A55" s="104" t="s">
        <v>238</v>
      </c>
      <c r="B55" s="65" t="s">
        <v>184</v>
      </c>
      <c r="C55" s="65" t="s">
        <v>184</v>
      </c>
      <c r="D55" s="65" t="s">
        <v>184</v>
      </c>
      <c r="E55" s="72" t="s">
        <v>287</v>
      </c>
      <c r="F55" s="65" t="s">
        <v>189</v>
      </c>
      <c r="G55" s="65" t="s">
        <v>202</v>
      </c>
      <c r="H55" s="75">
        <v>8.5280000000000005</v>
      </c>
      <c r="I55" s="75"/>
      <c r="J55" s="105">
        <f t="shared" si="2"/>
        <v>8.5280000000000005</v>
      </c>
      <c r="K55" s="71"/>
      <c r="L55" s="71"/>
      <c r="M55" s="71"/>
      <c r="N55" s="71"/>
    </row>
    <row r="56" spans="1:14" ht="12.75" customHeight="1" outlineLevel="1" x14ac:dyDescent="0.2">
      <c r="A56" s="104" t="s">
        <v>239</v>
      </c>
      <c r="B56" s="65" t="s">
        <v>184</v>
      </c>
      <c r="C56" s="65" t="s">
        <v>184</v>
      </c>
      <c r="D56" s="65" t="s">
        <v>184</v>
      </c>
      <c r="E56" s="72" t="s">
        <v>288</v>
      </c>
      <c r="F56" s="65" t="s">
        <v>189</v>
      </c>
      <c r="G56" s="65" t="s">
        <v>245</v>
      </c>
      <c r="H56" s="75">
        <v>9.4380000000000006</v>
      </c>
      <c r="I56" s="75"/>
      <c r="J56" s="105">
        <f t="shared" si="2"/>
        <v>471.90000000000003</v>
      </c>
      <c r="K56" s="71"/>
      <c r="L56" s="71"/>
      <c r="M56" s="71"/>
      <c r="N56" s="71"/>
    </row>
    <row r="57" spans="1:14" ht="12.75" customHeight="1" outlineLevel="1" x14ac:dyDescent="0.2">
      <c r="A57" s="104" t="s">
        <v>240</v>
      </c>
      <c r="B57" s="65" t="s">
        <v>184</v>
      </c>
      <c r="C57" s="65" t="s">
        <v>184</v>
      </c>
      <c r="D57" s="65" t="s">
        <v>184</v>
      </c>
      <c r="E57" s="72" t="s">
        <v>289</v>
      </c>
      <c r="F57" s="65" t="s">
        <v>189</v>
      </c>
      <c r="G57" s="65" t="s">
        <v>333</v>
      </c>
      <c r="H57" s="75">
        <v>10.763999999999999</v>
      </c>
      <c r="I57" s="75"/>
      <c r="J57" s="105">
        <f t="shared" si="2"/>
        <v>290.62799999999999</v>
      </c>
      <c r="K57" s="71"/>
      <c r="L57" s="71"/>
      <c r="M57" s="71"/>
      <c r="N57" s="71"/>
    </row>
    <row r="58" spans="1:14" ht="12.75" customHeight="1" outlineLevel="1" x14ac:dyDescent="0.2">
      <c r="A58" s="104" t="s">
        <v>241</v>
      </c>
      <c r="B58" s="65" t="s">
        <v>184</v>
      </c>
      <c r="C58" s="65" t="s">
        <v>184</v>
      </c>
      <c r="D58" s="65" t="s">
        <v>184</v>
      </c>
      <c r="E58" s="72" t="s">
        <v>290</v>
      </c>
      <c r="F58" s="65" t="s">
        <v>189</v>
      </c>
      <c r="G58" s="65" t="s">
        <v>306</v>
      </c>
      <c r="H58" s="75">
        <v>13.65</v>
      </c>
      <c r="I58" s="75"/>
      <c r="J58" s="105">
        <f t="shared" si="2"/>
        <v>68.25</v>
      </c>
      <c r="K58" s="71"/>
      <c r="L58" s="71"/>
      <c r="M58" s="71"/>
      <c r="N58" s="71"/>
    </row>
    <row r="59" spans="1:14" ht="12.75" customHeight="1" outlineLevel="1" x14ac:dyDescent="0.2">
      <c r="A59" s="104" t="s">
        <v>242</v>
      </c>
      <c r="B59" s="65" t="s">
        <v>184</v>
      </c>
      <c r="C59" s="65" t="s">
        <v>184</v>
      </c>
      <c r="D59" s="65" t="s">
        <v>184</v>
      </c>
      <c r="E59" s="72" t="s">
        <v>291</v>
      </c>
      <c r="F59" s="65" t="s">
        <v>189</v>
      </c>
      <c r="G59" s="65" t="s">
        <v>219</v>
      </c>
      <c r="H59" s="75">
        <v>13.754000000000001</v>
      </c>
      <c r="I59" s="75"/>
      <c r="J59" s="105">
        <f t="shared" si="2"/>
        <v>96.278000000000006</v>
      </c>
      <c r="K59" s="71"/>
      <c r="L59" s="71"/>
      <c r="M59" s="71"/>
      <c r="N59" s="71"/>
    </row>
    <row r="60" spans="1:14" ht="12.75" customHeight="1" outlineLevel="1" x14ac:dyDescent="0.2">
      <c r="A60" s="104" t="s">
        <v>250</v>
      </c>
      <c r="B60" s="65" t="s">
        <v>184</v>
      </c>
      <c r="C60" s="65" t="s">
        <v>184</v>
      </c>
      <c r="D60" s="65" t="s">
        <v>184</v>
      </c>
      <c r="E60" s="72" t="s">
        <v>336</v>
      </c>
      <c r="F60" s="65" t="s">
        <v>189</v>
      </c>
      <c r="G60" s="65" t="s">
        <v>243</v>
      </c>
      <c r="H60" s="75">
        <v>17.55</v>
      </c>
      <c r="I60" s="75"/>
      <c r="J60" s="105">
        <f t="shared" si="2"/>
        <v>105.30000000000001</v>
      </c>
      <c r="K60" s="71"/>
      <c r="L60" s="71"/>
      <c r="M60" s="71"/>
      <c r="N60" s="71"/>
    </row>
    <row r="61" spans="1:14" ht="12.75" customHeight="1" outlineLevel="1" x14ac:dyDescent="0.2">
      <c r="A61" s="104" t="s">
        <v>251</v>
      </c>
      <c r="B61" s="65" t="s">
        <v>184</v>
      </c>
      <c r="C61" s="65" t="s">
        <v>184</v>
      </c>
      <c r="D61" s="65" t="s">
        <v>184</v>
      </c>
      <c r="E61" s="72" t="s">
        <v>293</v>
      </c>
      <c r="F61" s="65" t="s">
        <v>189</v>
      </c>
      <c r="G61" s="65" t="s">
        <v>243</v>
      </c>
      <c r="H61" s="75">
        <v>17.849</v>
      </c>
      <c r="I61" s="75"/>
      <c r="J61" s="105">
        <f t="shared" si="2"/>
        <v>107.09399999999999</v>
      </c>
      <c r="K61" s="71"/>
      <c r="L61" s="71"/>
      <c r="M61" s="71"/>
      <c r="N61" s="71"/>
    </row>
    <row r="62" spans="1:14" ht="12.75" customHeight="1" outlineLevel="1" x14ac:dyDescent="0.2">
      <c r="A62" s="104" t="s">
        <v>252</v>
      </c>
      <c r="B62" s="65" t="s">
        <v>184</v>
      </c>
      <c r="C62" s="65" t="s">
        <v>184</v>
      </c>
      <c r="D62" s="65" t="s">
        <v>184</v>
      </c>
      <c r="E62" s="72" t="s">
        <v>337</v>
      </c>
      <c r="F62" s="65" t="s">
        <v>189</v>
      </c>
      <c r="G62" s="65" t="s">
        <v>222</v>
      </c>
      <c r="H62" s="75">
        <v>18.733000000000001</v>
      </c>
      <c r="I62" s="75"/>
      <c r="J62" s="105">
        <f t="shared" si="2"/>
        <v>280.995</v>
      </c>
      <c r="K62" s="71"/>
      <c r="L62" s="71"/>
      <c r="M62" s="71"/>
      <c r="N62" s="71"/>
    </row>
    <row r="63" spans="1:14" x14ac:dyDescent="0.2">
      <c r="A63" s="126"/>
      <c r="B63" s="126"/>
      <c r="C63" s="126"/>
      <c r="D63" s="126"/>
      <c r="E63" s="126"/>
      <c r="F63" s="126"/>
      <c r="G63" s="126"/>
      <c r="H63" s="126"/>
      <c r="I63" s="126"/>
      <c r="J63" s="126"/>
    </row>
    <row r="64" spans="1:14" ht="12.75" customHeight="1" collapsed="1" thickBot="1" x14ac:dyDescent="0.25">
      <c r="A64" s="82" t="s">
        <v>105</v>
      </c>
      <c r="B64" s="128" t="s">
        <v>116</v>
      </c>
      <c r="C64" s="128"/>
      <c r="D64" s="128"/>
      <c r="E64" s="128"/>
      <c r="F64" s="128"/>
      <c r="G64" s="128"/>
      <c r="H64" s="128"/>
      <c r="I64" s="128"/>
      <c r="J64" s="80">
        <f>SUM(J65:J74)</f>
        <v>0</v>
      </c>
      <c r="K64" s="71"/>
      <c r="L64" s="71"/>
      <c r="M64" s="71"/>
      <c r="N64" s="71"/>
    </row>
    <row r="65" spans="1:14" ht="12.75" hidden="1" customHeight="1" outlineLevel="1" x14ac:dyDescent="0.2">
      <c r="A65" s="81" t="s">
        <v>106</v>
      </c>
      <c r="B65" s="76"/>
      <c r="C65" s="77"/>
      <c r="D65" s="77"/>
      <c r="E65" s="78"/>
      <c r="F65" s="77"/>
      <c r="G65" s="77"/>
      <c r="H65" s="79"/>
      <c r="I65" s="79"/>
      <c r="J65" s="79"/>
      <c r="K65" s="71"/>
      <c r="L65" s="71"/>
      <c r="M65" s="71"/>
      <c r="N65" s="71"/>
    </row>
    <row r="66" spans="1:14" ht="12.75" hidden="1" customHeight="1" outlineLevel="1" x14ac:dyDescent="0.2">
      <c r="A66" s="81" t="s">
        <v>107</v>
      </c>
      <c r="B66" s="93"/>
      <c r="C66" s="65"/>
      <c r="D66" s="65"/>
      <c r="E66" s="72"/>
      <c r="F66" s="65"/>
      <c r="G66" s="65"/>
      <c r="H66" s="75"/>
      <c r="I66" s="75"/>
      <c r="J66" s="75"/>
      <c r="K66" s="71"/>
      <c r="L66" s="71"/>
      <c r="M66" s="71"/>
      <c r="N66" s="71"/>
    </row>
    <row r="67" spans="1:14" ht="12.75" hidden="1" customHeight="1" outlineLevel="1" x14ac:dyDescent="0.2">
      <c r="A67" s="81" t="s">
        <v>108</v>
      </c>
      <c r="B67" s="93"/>
      <c r="C67" s="65"/>
      <c r="D67" s="65"/>
      <c r="E67" s="72"/>
      <c r="F67" s="65"/>
      <c r="G67" s="65"/>
      <c r="H67" s="75"/>
      <c r="I67" s="75"/>
      <c r="J67" s="75"/>
      <c r="K67" s="71"/>
      <c r="L67" s="71"/>
      <c r="M67" s="71"/>
      <c r="N67" s="71"/>
    </row>
    <row r="68" spans="1:14" ht="12.75" hidden="1" customHeight="1" outlineLevel="1" x14ac:dyDescent="0.2">
      <c r="A68" s="81" t="s">
        <v>109</v>
      </c>
      <c r="B68" s="93"/>
      <c r="C68" s="65"/>
      <c r="D68" s="65"/>
      <c r="E68" s="72"/>
      <c r="F68" s="65"/>
      <c r="G68" s="65"/>
      <c r="H68" s="75"/>
      <c r="I68" s="75"/>
      <c r="J68" s="75"/>
      <c r="K68" s="71"/>
      <c r="L68" s="71"/>
      <c r="M68" s="71"/>
      <c r="N68" s="71"/>
    </row>
    <row r="69" spans="1:14" ht="12.75" hidden="1" customHeight="1" outlineLevel="1" x14ac:dyDescent="0.2">
      <c r="A69" s="81" t="s">
        <v>110</v>
      </c>
      <c r="B69" s="93"/>
      <c r="C69" s="65"/>
      <c r="D69" s="65"/>
      <c r="E69" s="72"/>
      <c r="F69" s="65"/>
      <c r="G69" s="65"/>
      <c r="H69" s="75"/>
      <c r="I69" s="75"/>
      <c r="J69" s="75"/>
      <c r="K69" s="71"/>
      <c r="L69" s="71"/>
      <c r="M69" s="71"/>
      <c r="N69" s="71"/>
    </row>
    <row r="70" spans="1:14" ht="12.75" hidden="1" customHeight="1" outlineLevel="1" x14ac:dyDescent="0.2">
      <c r="A70" s="81" t="s">
        <v>111</v>
      </c>
      <c r="B70" s="93"/>
      <c r="C70" s="65"/>
      <c r="D70" s="65"/>
      <c r="E70" s="72"/>
      <c r="F70" s="65"/>
      <c r="G70" s="65"/>
      <c r="H70" s="75"/>
      <c r="I70" s="75"/>
      <c r="J70" s="75"/>
      <c r="K70" s="71"/>
      <c r="L70" s="71"/>
      <c r="M70" s="71"/>
      <c r="N70" s="71"/>
    </row>
    <row r="71" spans="1:14" ht="12.75" hidden="1" customHeight="1" outlineLevel="1" x14ac:dyDescent="0.2">
      <c r="A71" s="81" t="s">
        <v>112</v>
      </c>
      <c r="B71" s="93"/>
      <c r="C71" s="65"/>
      <c r="D71" s="65"/>
      <c r="E71" s="72"/>
      <c r="F71" s="65"/>
      <c r="G71" s="65"/>
      <c r="H71" s="75"/>
      <c r="I71" s="75"/>
      <c r="J71" s="75"/>
      <c r="K71" s="71"/>
      <c r="L71" s="71"/>
      <c r="M71" s="71"/>
      <c r="N71" s="71"/>
    </row>
    <row r="72" spans="1:14" ht="12.75" hidden="1" customHeight="1" outlineLevel="1" x14ac:dyDescent="0.2">
      <c r="A72" s="81" t="s">
        <v>113</v>
      </c>
      <c r="B72" s="93"/>
      <c r="C72" s="65"/>
      <c r="D72" s="65"/>
      <c r="E72" s="72"/>
      <c r="F72" s="65"/>
      <c r="G72" s="65"/>
      <c r="H72" s="75"/>
      <c r="I72" s="75"/>
      <c r="J72" s="75"/>
      <c r="K72" s="71"/>
      <c r="L72" s="71"/>
      <c r="M72" s="71"/>
      <c r="N72" s="71"/>
    </row>
    <row r="73" spans="1:14" ht="12.75" hidden="1" customHeight="1" outlineLevel="1" x14ac:dyDescent="0.2">
      <c r="A73" s="81" t="s">
        <v>114</v>
      </c>
      <c r="B73" s="93"/>
      <c r="C73" s="65"/>
      <c r="D73" s="65"/>
      <c r="E73" s="72"/>
      <c r="F73" s="65"/>
      <c r="G73" s="65"/>
      <c r="H73" s="75"/>
      <c r="I73" s="75"/>
      <c r="J73" s="75"/>
      <c r="K73" s="71"/>
      <c r="L73" s="71"/>
      <c r="M73" s="71"/>
      <c r="N73" s="71"/>
    </row>
    <row r="74" spans="1:14" ht="12.75" hidden="1" customHeight="1" outlineLevel="1" x14ac:dyDescent="0.2">
      <c r="A74" s="81" t="s">
        <v>115</v>
      </c>
      <c r="B74" s="93"/>
      <c r="C74" s="65"/>
      <c r="D74" s="65"/>
      <c r="E74" s="72"/>
      <c r="F74" s="65"/>
      <c r="G74" s="65"/>
      <c r="H74" s="75"/>
      <c r="I74" s="75"/>
      <c r="J74" s="75"/>
      <c r="K74" s="71"/>
      <c r="L74" s="71"/>
      <c r="M74" s="71"/>
      <c r="N74" s="71"/>
    </row>
    <row r="75" spans="1:14" x14ac:dyDescent="0.2">
      <c r="A75" s="126"/>
      <c r="B75" s="126"/>
      <c r="C75" s="126"/>
      <c r="D75" s="126"/>
      <c r="E75" s="126"/>
      <c r="F75" s="126"/>
      <c r="G75" s="126"/>
      <c r="H75" s="126"/>
      <c r="I75" s="126"/>
      <c r="J75" s="126"/>
    </row>
    <row r="76" spans="1:14" ht="12.75" customHeight="1" thickBot="1" x14ac:dyDescent="0.25">
      <c r="A76" s="82" t="s">
        <v>117</v>
      </c>
      <c r="B76" s="128" t="s">
        <v>119</v>
      </c>
      <c r="C76" s="128"/>
      <c r="D76" s="128"/>
      <c r="E76" s="128"/>
      <c r="F76" s="128"/>
      <c r="G76" s="128"/>
      <c r="H76" s="128"/>
      <c r="I76" s="128"/>
      <c r="J76" s="80">
        <f>SUM(J77:J77)</f>
        <v>1950</v>
      </c>
      <c r="K76" s="71"/>
      <c r="L76" s="71"/>
      <c r="M76" s="71"/>
      <c r="N76" s="71"/>
    </row>
    <row r="77" spans="1:14" ht="12.75" customHeight="1" outlineLevel="1" x14ac:dyDescent="0.2">
      <c r="A77" s="100" t="s">
        <v>118</v>
      </c>
      <c r="B77" s="27" t="s">
        <v>184</v>
      </c>
      <c r="C77" s="27" t="s">
        <v>184</v>
      </c>
      <c r="D77" s="27" t="s">
        <v>184</v>
      </c>
      <c r="E77" s="101" t="s">
        <v>246</v>
      </c>
      <c r="F77" s="27" t="s">
        <v>189</v>
      </c>
      <c r="G77" s="27" t="s">
        <v>200</v>
      </c>
      <c r="H77" s="75">
        <v>6.5</v>
      </c>
      <c r="I77" s="102"/>
      <c r="J77" s="105">
        <f t="shared" ref="J77" si="3">(I77+H77)*G77</f>
        <v>1950</v>
      </c>
      <c r="K77" s="71"/>
      <c r="L77" s="71"/>
      <c r="M77" s="71"/>
      <c r="N77" s="71"/>
    </row>
    <row r="78" spans="1:14" x14ac:dyDescent="0.2">
      <c r="A78" s="126"/>
      <c r="B78" s="126"/>
      <c r="C78" s="126"/>
      <c r="D78" s="126"/>
      <c r="E78" s="126"/>
      <c r="F78" s="126"/>
      <c r="G78" s="126"/>
      <c r="H78" s="126"/>
      <c r="I78" s="126"/>
      <c r="J78" s="126"/>
    </row>
    <row r="79" spans="1:14" ht="12.75" customHeight="1" thickBot="1" x14ac:dyDescent="0.25">
      <c r="A79" s="82" t="s">
        <v>120</v>
      </c>
      <c r="B79" s="128" t="s">
        <v>124</v>
      </c>
      <c r="C79" s="128"/>
      <c r="D79" s="128"/>
      <c r="E79" s="128"/>
      <c r="F79" s="128"/>
      <c r="G79" s="128"/>
      <c r="H79" s="128"/>
      <c r="I79" s="128"/>
      <c r="J79" s="80">
        <f>SUM(J80:J82)</f>
        <v>1410</v>
      </c>
      <c r="K79" s="71"/>
      <c r="L79" s="71"/>
      <c r="M79" s="71"/>
      <c r="N79" s="71"/>
    </row>
    <row r="80" spans="1:14" ht="12.75" customHeight="1" outlineLevel="1" x14ac:dyDescent="0.2">
      <c r="A80" s="100" t="s">
        <v>121</v>
      </c>
      <c r="B80" s="27" t="s">
        <v>184</v>
      </c>
      <c r="C80" s="27" t="s">
        <v>184</v>
      </c>
      <c r="D80" s="27" t="s">
        <v>184</v>
      </c>
      <c r="E80" s="101" t="s">
        <v>247</v>
      </c>
      <c r="F80" s="27" t="s">
        <v>186</v>
      </c>
      <c r="G80" s="27" t="s">
        <v>338</v>
      </c>
      <c r="H80" s="75">
        <v>60</v>
      </c>
      <c r="I80" s="102"/>
      <c r="J80" s="105">
        <f t="shared" ref="J80:J82" si="4">(I80+H80)*G80</f>
        <v>1410</v>
      </c>
      <c r="K80" s="71"/>
      <c r="L80" s="71"/>
      <c r="M80" s="71"/>
      <c r="N80" s="71"/>
    </row>
    <row r="81" spans="1:14" ht="12.75" customHeight="1" outlineLevel="1" x14ac:dyDescent="0.2">
      <c r="A81" s="104" t="s">
        <v>122</v>
      </c>
      <c r="B81" s="65" t="s">
        <v>184</v>
      </c>
      <c r="C81" s="65" t="s">
        <v>184</v>
      </c>
      <c r="D81" s="65" t="s">
        <v>145</v>
      </c>
      <c r="E81" s="72" t="s">
        <v>248</v>
      </c>
      <c r="F81" s="65" t="s">
        <v>164</v>
      </c>
      <c r="G81" s="65" t="s">
        <v>215</v>
      </c>
      <c r="H81" s="75">
        <v>0</v>
      </c>
      <c r="I81" s="75"/>
      <c r="J81" s="105">
        <f t="shared" si="4"/>
        <v>0</v>
      </c>
      <c r="K81" s="71"/>
      <c r="L81" s="71"/>
      <c r="M81" s="71"/>
      <c r="N81" s="71"/>
    </row>
    <row r="82" spans="1:14" ht="12.75" customHeight="1" outlineLevel="1" x14ac:dyDescent="0.2">
      <c r="A82" s="104" t="s">
        <v>123</v>
      </c>
      <c r="B82" s="65" t="s">
        <v>184</v>
      </c>
      <c r="C82" s="65" t="s">
        <v>184</v>
      </c>
      <c r="D82" s="65" t="s">
        <v>145</v>
      </c>
      <c r="E82" s="72" t="s">
        <v>249</v>
      </c>
      <c r="F82" s="65" t="s">
        <v>164</v>
      </c>
      <c r="G82" s="65" t="s">
        <v>215</v>
      </c>
      <c r="H82" s="75">
        <v>0</v>
      </c>
      <c r="I82" s="75"/>
      <c r="J82" s="105">
        <f t="shared" si="4"/>
        <v>0</v>
      </c>
      <c r="K82" s="71"/>
      <c r="L82" s="71"/>
      <c r="M82" s="71"/>
      <c r="N82" s="71"/>
    </row>
    <row r="83" spans="1:14" x14ac:dyDescent="0.2">
      <c r="A83" s="126"/>
      <c r="B83" s="126"/>
      <c r="C83" s="126"/>
      <c r="D83" s="126"/>
      <c r="E83" s="126"/>
      <c r="F83" s="126"/>
      <c r="G83" s="126"/>
      <c r="H83" s="126"/>
      <c r="I83" s="126"/>
      <c r="J83" s="126"/>
    </row>
    <row r="84" spans="1:14" ht="12.75" customHeight="1" thickBot="1" x14ac:dyDescent="0.25">
      <c r="A84" s="82" t="s">
        <v>125</v>
      </c>
      <c r="B84" s="128" t="s">
        <v>136</v>
      </c>
      <c r="C84" s="128"/>
      <c r="D84" s="128"/>
      <c r="E84" s="128"/>
      <c r="F84" s="128"/>
      <c r="G84" s="128"/>
      <c r="H84" s="128"/>
      <c r="I84" s="128"/>
      <c r="J84" s="80">
        <f>SUM(J85:J94)</f>
        <v>35800</v>
      </c>
      <c r="K84" s="71"/>
      <c r="L84" s="71"/>
      <c r="M84" s="71"/>
      <c r="N84" s="71"/>
    </row>
    <row r="85" spans="1:14" ht="12.75" customHeight="1" outlineLevel="1" x14ac:dyDescent="0.2">
      <c r="A85" s="100" t="s">
        <v>126</v>
      </c>
      <c r="B85" s="130" t="s">
        <v>263</v>
      </c>
      <c r="C85" s="130"/>
      <c r="D85" s="130"/>
      <c r="E85" s="130"/>
      <c r="F85" s="27" t="s">
        <v>164</v>
      </c>
      <c r="G85" s="27" t="s">
        <v>202</v>
      </c>
      <c r="H85" s="102">
        <v>4999</v>
      </c>
      <c r="I85" s="102">
        <v>1</v>
      </c>
      <c r="J85" s="105">
        <f t="shared" ref="J85:J94" si="5">(I85+H85)*G85</f>
        <v>5000</v>
      </c>
      <c r="K85" s="71"/>
      <c r="L85" s="71"/>
      <c r="M85" s="71"/>
      <c r="N85" s="71"/>
    </row>
    <row r="86" spans="1:14" ht="12.75" customHeight="1" outlineLevel="1" x14ac:dyDescent="0.2">
      <c r="A86" s="104" t="s">
        <v>127</v>
      </c>
      <c r="B86" s="131" t="s">
        <v>254</v>
      </c>
      <c r="C86" s="131"/>
      <c r="D86" s="131"/>
      <c r="E86" s="131"/>
      <c r="F86" s="65" t="s">
        <v>164</v>
      </c>
      <c r="G86" s="65" t="s">
        <v>202</v>
      </c>
      <c r="H86" s="75">
        <v>1999</v>
      </c>
      <c r="I86" s="75">
        <v>1</v>
      </c>
      <c r="J86" s="105">
        <f t="shared" si="5"/>
        <v>2000</v>
      </c>
      <c r="K86" s="71"/>
      <c r="L86" s="71"/>
      <c r="M86" s="71"/>
      <c r="N86" s="71"/>
    </row>
    <row r="87" spans="1:14" ht="12.75" customHeight="1" outlineLevel="1" x14ac:dyDescent="0.2">
      <c r="A87" s="104" t="s">
        <v>128</v>
      </c>
      <c r="B87" s="131" t="s">
        <v>255</v>
      </c>
      <c r="C87" s="131"/>
      <c r="D87" s="131"/>
      <c r="E87" s="131"/>
      <c r="F87" s="65" t="s">
        <v>164</v>
      </c>
      <c r="G87" s="65" t="s">
        <v>202</v>
      </c>
      <c r="H87" s="75">
        <v>1</v>
      </c>
      <c r="I87" s="75">
        <v>1999</v>
      </c>
      <c r="J87" s="105">
        <f t="shared" si="5"/>
        <v>2000</v>
      </c>
      <c r="K87" s="71"/>
      <c r="L87" s="71"/>
      <c r="M87" s="71"/>
      <c r="N87" s="71"/>
    </row>
    <row r="88" spans="1:14" ht="12.75" customHeight="1" outlineLevel="1" x14ac:dyDescent="0.2">
      <c r="A88" s="104" t="s">
        <v>129</v>
      </c>
      <c r="B88" s="131" t="s">
        <v>256</v>
      </c>
      <c r="C88" s="131"/>
      <c r="D88" s="131"/>
      <c r="E88" s="131"/>
      <c r="F88" s="65" t="s">
        <v>164</v>
      </c>
      <c r="G88" s="65" t="s">
        <v>202</v>
      </c>
      <c r="H88" s="75">
        <v>1</v>
      </c>
      <c r="I88" s="75">
        <v>3499</v>
      </c>
      <c r="J88" s="105">
        <f t="shared" si="5"/>
        <v>3500</v>
      </c>
      <c r="K88" s="71"/>
      <c r="L88" s="71"/>
      <c r="M88" s="71"/>
      <c r="N88" s="71"/>
    </row>
    <row r="89" spans="1:14" ht="12.75" customHeight="1" outlineLevel="1" x14ac:dyDescent="0.2">
      <c r="A89" s="104" t="s">
        <v>130</v>
      </c>
      <c r="B89" s="131" t="s">
        <v>257</v>
      </c>
      <c r="C89" s="131"/>
      <c r="D89" s="131"/>
      <c r="E89" s="131"/>
      <c r="F89" s="65" t="s">
        <v>164</v>
      </c>
      <c r="G89" s="65" t="s">
        <v>202</v>
      </c>
      <c r="H89" s="75">
        <v>1</v>
      </c>
      <c r="I89" s="75">
        <v>5999</v>
      </c>
      <c r="J89" s="105">
        <f t="shared" si="5"/>
        <v>6000</v>
      </c>
      <c r="K89" s="71"/>
      <c r="L89" s="71"/>
      <c r="M89" s="71"/>
      <c r="N89" s="71"/>
    </row>
    <row r="90" spans="1:14" ht="12.75" customHeight="1" outlineLevel="1" x14ac:dyDescent="0.2">
      <c r="A90" s="104" t="s">
        <v>131</v>
      </c>
      <c r="B90" s="131" t="s">
        <v>258</v>
      </c>
      <c r="C90" s="131"/>
      <c r="D90" s="131"/>
      <c r="E90" s="131"/>
      <c r="F90" s="65" t="s">
        <v>164</v>
      </c>
      <c r="G90" s="65" t="s">
        <v>202</v>
      </c>
      <c r="H90" s="75">
        <v>1</v>
      </c>
      <c r="I90" s="75">
        <v>4999</v>
      </c>
      <c r="J90" s="105">
        <f t="shared" si="5"/>
        <v>5000</v>
      </c>
      <c r="K90" s="71"/>
      <c r="L90" s="71"/>
      <c r="M90" s="71"/>
      <c r="N90" s="71"/>
    </row>
    <row r="91" spans="1:14" ht="12.75" customHeight="1" outlineLevel="1" x14ac:dyDescent="0.2">
      <c r="A91" s="104" t="s">
        <v>132</v>
      </c>
      <c r="B91" s="131" t="s">
        <v>259</v>
      </c>
      <c r="C91" s="131"/>
      <c r="D91" s="131"/>
      <c r="E91" s="131"/>
      <c r="F91" s="65" t="s">
        <v>164</v>
      </c>
      <c r="G91" s="65" t="s">
        <v>202</v>
      </c>
      <c r="H91" s="75">
        <v>1</v>
      </c>
      <c r="I91" s="75">
        <v>2499</v>
      </c>
      <c r="J91" s="105">
        <f t="shared" si="5"/>
        <v>2500</v>
      </c>
      <c r="K91" s="71"/>
      <c r="L91" s="71"/>
      <c r="M91" s="71"/>
      <c r="N91" s="71"/>
    </row>
    <row r="92" spans="1:14" ht="12.75" customHeight="1" outlineLevel="1" x14ac:dyDescent="0.2">
      <c r="A92" s="104" t="s">
        <v>133</v>
      </c>
      <c r="B92" s="131" t="s">
        <v>260</v>
      </c>
      <c r="C92" s="131"/>
      <c r="D92" s="131"/>
      <c r="E92" s="131"/>
      <c r="F92" s="65" t="s">
        <v>164</v>
      </c>
      <c r="G92" s="65" t="s">
        <v>202</v>
      </c>
      <c r="H92" s="75">
        <v>1</v>
      </c>
      <c r="I92" s="75">
        <v>7499</v>
      </c>
      <c r="J92" s="105">
        <f t="shared" si="5"/>
        <v>7500</v>
      </c>
      <c r="K92" s="71"/>
      <c r="L92" s="71"/>
      <c r="M92" s="71"/>
      <c r="N92" s="71"/>
    </row>
    <row r="93" spans="1:14" ht="12.75" customHeight="1" outlineLevel="1" x14ac:dyDescent="0.2">
      <c r="A93" s="104" t="s">
        <v>134</v>
      </c>
      <c r="B93" s="131" t="s">
        <v>261</v>
      </c>
      <c r="C93" s="131"/>
      <c r="D93" s="131"/>
      <c r="E93" s="131"/>
      <c r="F93" s="65" t="s">
        <v>164</v>
      </c>
      <c r="G93" s="65" t="s">
        <v>202</v>
      </c>
      <c r="H93" s="75">
        <v>1</v>
      </c>
      <c r="I93" s="75">
        <v>1599</v>
      </c>
      <c r="J93" s="105">
        <f t="shared" si="5"/>
        <v>1600</v>
      </c>
      <c r="K93" s="71"/>
      <c r="L93" s="71"/>
      <c r="M93" s="71"/>
      <c r="N93" s="71"/>
    </row>
    <row r="94" spans="1:14" ht="12.75" customHeight="1" outlineLevel="1" x14ac:dyDescent="0.2">
      <c r="A94" s="104" t="s">
        <v>135</v>
      </c>
      <c r="B94" s="131" t="s">
        <v>262</v>
      </c>
      <c r="C94" s="131"/>
      <c r="D94" s="131"/>
      <c r="E94" s="131"/>
      <c r="F94" s="65" t="s">
        <v>164</v>
      </c>
      <c r="G94" s="65" t="s">
        <v>202</v>
      </c>
      <c r="H94" s="75">
        <v>1</v>
      </c>
      <c r="I94" s="75">
        <v>699</v>
      </c>
      <c r="J94" s="105">
        <f t="shared" si="5"/>
        <v>700</v>
      </c>
      <c r="K94" s="71"/>
      <c r="L94" s="71"/>
      <c r="M94" s="71"/>
      <c r="N94" s="71"/>
    </row>
    <row r="95" spans="1:14" x14ac:dyDescent="0.2">
      <c r="A95" s="126"/>
      <c r="B95" s="126"/>
      <c r="C95" s="126"/>
      <c r="D95" s="126"/>
      <c r="E95" s="126"/>
      <c r="F95" s="126"/>
      <c r="G95" s="126"/>
      <c r="H95" s="126"/>
      <c r="I95" s="126"/>
      <c r="J95" s="126"/>
    </row>
  </sheetData>
  <mergeCells count="27">
    <mergeCell ref="A78:J78"/>
    <mergeCell ref="A4:J4"/>
    <mergeCell ref="B5:I5"/>
    <mergeCell ref="A18:J18"/>
    <mergeCell ref="B19:I19"/>
    <mergeCell ref="A32:J32"/>
    <mergeCell ref="B33:I33"/>
    <mergeCell ref="A63:J63"/>
    <mergeCell ref="B64:I64"/>
    <mergeCell ref="A75:J75"/>
    <mergeCell ref="B76:I76"/>
    <mergeCell ref="B94:E94"/>
    <mergeCell ref="A95:J95"/>
    <mergeCell ref="A1:H1"/>
    <mergeCell ref="I1:J1"/>
    <mergeCell ref="B88:E88"/>
    <mergeCell ref="B89:E89"/>
    <mergeCell ref="B90:E90"/>
    <mergeCell ref="B91:E91"/>
    <mergeCell ref="B92:E92"/>
    <mergeCell ref="B93:E93"/>
    <mergeCell ref="B79:I79"/>
    <mergeCell ref="A83:J83"/>
    <mergeCell ref="B84:I84"/>
    <mergeCell ref="B85:E85"/>
    <mergeCell ref="B86:E86"/>
    <mergeCell ref="B87:E87"/>
  </mergeCells>
  <pageMargins left="1.1811023622047245" right="0.39370078740157483" top="1.5748031496062993" bottom="0.78740157480314965" header="0.31496062992125984" footer="0.31496062992125984"/>
  <pageSetup paperSize="9" orientation="landscape" r:id="rId1"/>
  <headerFooter>
    <oddHeader>&amp;R
Rev 01
Lista de Materiais</oddHeader>
    <oddFooter>&amp;L&amp;10NT2016000-LSE-TMP-001-00-A4&amp;C&amp;10Página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01"/>
  <sheetViews>
    <sheetView view="pageBreakPreview" zoomScaleSheetLayoutView="100" zoomScalePageLayoutView="90" workbookViewId="0">
      <selection activeCell="E10" sqref="E10"/>
    </sheetView>
  </sheetViews>
  <sheetFormatPr defaultColWidth="3.85546875" defaultRowHeight="12.75" outlineLevelRow="1" x14ac:dyDescent="0.2"/>
  <cols>
    <col min="1" max="1" width="5.5703125" style="17" customWidth="1"/>
    <col min="2" max="2" width="11" style="17" customWidth="1"/>
    <col min="3" max="3" width="15.7109375" style="17" customWidth="1"/>
    <col min="4" max="4" width="10.140625" style="18" customWidth="1"/>
    <col min="5" max="5" width="33" style="17" customWidth="1"/>
    <col min="6" max="6" width="5.85546875" style="91" customWidth="1"/>
    <col min="7" max="7" width="6.7109375" style="91" customWidth="1"/>
    <col min="8" max="10" width="13.5703125" style="17" customWidth="1"/>
    <col min="11" max="14" width="5" style="17" customWidth="1"/>
    <col min="15" max="16384" width="3.85546875" style="17"/>
  </cols>
  <sheetData>
    <row r="1" spans="1:14" s="63" customFormat="1" ht="19.7" customHeight="1" thickBot="1" x14ac:dyDescent="0.3">
      <c r="A1" s="125" t="s">
        <v>339</v>
      </c>
      <c r="B1" s="125"/>
      <c r="C1" s="125"/>
      <c r="D1" s="125"/>
      <c r="E1" s="125"/>
      <c r="F1" s="125"/>
      <c r="G1" s="125"/>
      <c r="H1" s="125"/>
      <c r="I1" s="133">
        <f>J5+J23+J38+J70+J82+J85+J90</f>
        <v>418565.32199999999</v>
      </c>
      <c r="J1" s="125"/>
      <c r="K1" s="67"/>
      <c r="L1" s="67"/>
      <c r="M1" s="67"/>
      <c r="N1" s="67"/>
    </row>
    <row r="2" spans="1:14" ht="6.75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68"/>
      <c r="L2" s="68"/>
      <c r="M2" s="68"/>
      <c r="N2" s="68"/>
    </row>
    <row r="3" spans="1:14" s="43" customFormat="1" ht="73.7" customHeight="1" x14ac:dyDescent="0.25">
      <c r="A3" s="83" t="s">
        <v>64</v>
      </c>
      <c r="B3" s="83" t="s">
        <v>3</v>
      </c>
      <c r="C3" s="84" t="s">
        <v>0</v>
      </c>
      <c r="D3" s="84" t="s">
        <v>10</v>
      </c>
      <c r="E3" s="84" t="s">
        <v>9</v>
      </c>
      <c r="F3" s="84" t="s">
        <v>12</v>
      </c>
      <c r="G3" s="84" t="s">
        <v>65</v>
      </c>
      <c r="H3" s="84" t="s">
        <v>66</v>
      </c>
      <c r="I3" s="84" t="s">
        <v>67</v>
      </c>
      <c r="J3" s="84" t="s">
        <v>68</v>
      </c>
      <c r="K3" s="69"/>
      <c r="L3" s="69"/>
      <c r="M3" s="69"/>
      <c r="N3" s="69"/>
    </row>
    <row r="4" spans="1:14" ht="4.5" customHeight="1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70"/>
      <c r="L4" s="70"/>
      <c r="M4" s="70"/>
      <c r="N4" s="70"/>
    </row>
    <row r="5" spans="1:14" ht="12.75" customHeight="1" thickBot="1" x14ac:dyDescent="0.25">
      <c r="A5" s="86" t="s">
        <v>70</v>
      </c>
      <c r="B5" s="129" t="s">
        <v>69</v>
      </c>
      <c r="C5" s="129"/>
      <c r="D5" s="129"/>
      <c r="E5" s="129"/>
      <c r="F5" s="129"/>
      <c r="G5" s="129"/>
      <c r="H5" s="129"/>
      <c r="I5" s="129"/>
      <c r="J5" s="87">
        <f>SUM(J6:J21)</f>
        <v>342674.95</v>
      </c>
      <c r="K5" s="71"/>
      <c r="L5" s="71"/>
      <c r="M5" s="71"/>
      <c r="N5" s="71"/>
    </row>
    <row r="6" spans="1:14" ht="12.75" customHeight="1" outlineLevel="1" thickBot="1" x14ac:dyDescent="0.25">
      <c r="A6" s="100" t="s">
        <v>71</v>
      </c>
      <c r="B6" s="27" t="s">
        <v>312</v>
      </c>
      <c r="C6" s="27" t="s">
        <v>162</v>
      </c>
      <c r="D6" s="27" t="s">
        <v>145</v>
      </c>
      <c r="E6" s="101" t="s">
        <v>319</v>
      </c>
      <c r="F6" s="27" t="s">
        <v>164</v>
      </c>
      <c r="G6" s="27" t="s">
        <v>146</v>
      </c>
      <c r="H6" s="102">
        <v>8200</v>
      </c>
      <c r="I6" s="102">
        <v>3000</v>
      </c>
      <c r="J6" s="105">
        <f t="shared" ref="J6:J21" si="0">(I6+H6)*G6</f>
        <v>11200</v>
      </c>
      <c r="K6" s="71"/>
      <c r="L6" s="71"/>
      <c r="M6" s="71"/>
      <c r="N6" s="71"/>
    </row>
    <row r="7" spans="1:14" ht="12.75" customHeight="1" outlineLevel="1" x14ac:dyDescent="0.2">
      <c r="A7" s="104" t="s">
        <v>72</v>
      </c>
      <c r="B7" s="65" t="s">
        <v>316</v>
      </c>
      <c r="C7" s="65" t="s">
        <v>162</v>
      </c>
      <c r="D7" s="65" t="s">
        <v>145</v>
      </c>
      <c r="E7" s="72" t="s">
        <v>319</v>
      </c>
      <c r="F7" s="65" t="s">
        <v>164</v>
      </c>
      <c r="G7" s="65" t="s">
        <v>146</v>
      </c>
      <c r="H7" s="102">
        <v>8200</v>
      </c>
      <c r="I7" s="75">
        <v>3000</v>
      </c>
      <c r="J7" s="105">
        <f t="shared" si="0"/>
        <v>11200</v>
      </c>
      <c r="K7" s="71"/>
      <c r="L7" s="71"/>
      <c r="M7" s="71"/>
      <c r="N7" s="71"/>
    </row>
    <row r="8" spans="1:14" ht="12.75" customHeight="1" outlineLevel="1" x14ac:dyDescent="0.2">
      <c r="A8" s="104" t="s">
        <v>73</v>
      </c>
      <c r="B8" s="65" t="s">
        <v>313</v>
      </c>
      <c r="C8" s="65" t="s">
        <v>162</v>
      </c>
      <c r="D8" s="65" t="s">
        <v>145</v>
      </c>
      <c r="E8" s="72" t="s">
        <v>342</v>
      </c>
      <c r="F8" s="65" t="s">
        <v>164</v>
      </c>
      <c r="G8" s="65" t="s">
        <v>146</v>
      </c>
      <c r="H8" s="75">
        <v>4300</v>
      </c>
      <c r="I8" s="75">
        <v>3000</v>
      </c>
      <c r="J8" s="105">
        <f t="shared" si="0"/>
        <v>7300</v>
      </c>
      <c r="K8" s="71"/>
      <c r="L8" s="71"/>
      <c r="M8" s="71"/>
      <c r="N8" s="71"/>
    </row>
    <row r="9" spans="1:14" ht="12.75" customHeight="1" outlineLevel="1" x14ac:dyDescent="0.2">
      <c r="A9" s="104" t="s">
        <v>74</v>
      </c>
      <c r="B9" s="65" t="s">
        <v>314</v>
      </c>
      <c r="C9" s="65" t="s">
        <v>162</v>
      </c>
      <c r="D9" s="65" t="s">
        <v>145</v>
      </c>
      <c r="E9" s="72" t="s">
        <v>319</v>
      </c>
      <c r="F9" s="65" t="s">
        <v>164</v>
      </c>
      <c r="G9" s="65" t="s">
        <v>146</v>
      </c>
      <c r="H9" s="75">
        <v>8200</v>
      </c>
      <c r="I9" s="75">
        <v>3000</v>
      </c>
      <c r="J9" s="105">
        <f t="shared" si="0"/>
        <v>11200</v>
      </c>
      <c r="K9" s="71"/>
      <c r="L9" s="71"/>
      <c r="M9" s="71"/>
      <c r="N9" s="71"/>
    </row>
    <row r="10" spans="1:14" ht="12.75" customHeight="1" outlineLevel="1" x14ac:dyDescent="0.2">
      <c r="A10" s="104" t="s">
        <v>75</v>
      </c>
      <c r="B10" s="65" t="s">
        <v>315</v>
      </c>
      <c r="C10" s="65" t="s">
        <v>162</v>
      </c>
      <c r="D10" s="65" t="s">
        <v>145</v>
      </c>
      <c r="E10" s="72" t="s">
        <v>319</v>
      </c>
      <c r="F10" s="65" t="s">
        <v>164</v>
      </c>
      <c r="G10" s="65" t="s">
        <v>146</v>
      </c>
      <c r="H10" s="75">
        <v>8200</v>
      </c>
      <c r="I10" s="75">
        <v>3000</v>
      </c>
      <c r="J10" s="105">
        <f t="shared" si="0"/>
        <v>11200</v>
      </c>
      <c r="K10" s="71"/>
      <c r="L10" s="71"/>
      <c r="M10" s="71"/>
      <c r="N10" s="71"/>
    </row>
    <row r="11" spans="1:14" ht="12.75" customHeight="1" outlineLevel="1" x14ac:dyDescent="0.2">
      <c r="A11" s="104" t="s">
        <v>76</v>
      </c>
      <c r="B11" s="65" t="s">
        <v>343</v>
      </c>
      <c r="C11" s="65" t="s">
        <v>163</v>
      </c>
      <c r="D11" s="65" t="s">
        <v>145</v>
      </c>
      <c r="E11" s="72" t="s">
        <v>345</v>
      </c>
      <c r="F11" s="65" t="s">
        <v>164</v>
      </c>
      <c r="G11" s="65" t="s">
        <v>146</v>
      </c>
      <c r="H11" s="75">
        <v>4200</v>
      </c>
      <c r="I11" s="75">
        <v>3000</v>
      </c>
      <c r="J11" s="105">
        <f t="shared" si="0"/>
        <v>7200</v>
      </c>
      <c r="K11" s="71"/>
      <c r="L11" s="71"/>
      <c r="M11" s="71"/>
      <c r="N11" s="71"/>
    </row>
    <row r="12" spans="1:14" ht="12.75" customHeight="1" outlineLevel="1" x14ac:dyDescent="0.2">
      <c r="A12" s="104" t="s">
        <v>77</v>
      </c>
      <c r="B12" s="65" t="s">
        <v>344</v>
      </c>
      <c r="C12" s="65" t="s">
        <v>163</v>
      </c>
      <c r="D12" s="65" t="s">
        <v>145</v>
      </c>
      <c r="E12" s="72" t="s">
        <v>346</v>
      </c>
      <c r="F12" s="65" t="s">
        <v>164</v>
      </c>
      <c r="G12" s="65" t="s">
        <v>146</v>
      </c>
      <c r="H12" s="75">
        <v>4000</v>
      </c>
      <c r="I12" s="75">
        <v>3000</v>
      </c>
      <c r="J12" s="105">
        <f t="shared" si="0"/>
        <v>7000</v>
      </c>
      <c r="K12" s="71"/>
      <c r="L12" s="71"/>
      <c r="M12" s="71"/>
      <c r="N12" s="71"/>
    </row>
    <row r="13" spans="1:14" ht="12.75" customHeight="1" outlineLevel="1" x14ac:dyDescent="0.2">
      <c r="A13" s="104" t="s">
        <v>78</v>
      </c>
      <c r="B13" s="65" t="s">
        <v>347</v>
      </c>
      <c r="C13" s="65" t="s">
        <v>163</v>
      </c>
      <c r="D13" s="65" t="s">
        <v>145</v>
      </c>
      <c r="E13" s="72" t="s">
        <v>342</v>
      </c>
      <c r="F13" s="65" t="s">
        <v>164</v>
      </c>
      <c r="G13" s="65" t="s">
        <v>146</v>
      </c>
      <c r="H13" s="75">
        <v>4300</v>
      </c>
      <c r="I13" s="75">
        <v>3000</v>
      </c>
      <c r="J13" s="105">
        <f t="shared" si="0"/>
        <v>7300</v>
      </c>
      <c r="K13" s="71"/>
      <c r="L13" s="71"/>
      <c r="M13" s="71"/>
      <c r="N13" s="71"/>
    </row>
    <row r="14" spans="1:14" ht="12.75" customHeight="1" outlineLevel="1" x14ac:dyDescent="0.2">
      <c r="A14" s="104" t="s">
        <v>79</v>
      </c>
      <c r="B14" s="65" t="s">
        <v>348</v>
      </c>
      <c r="C14" s="65" t="s">
        <v>162</v>
      </c>
      <c r="D14" s="65" t="s">
        <v>145</v>
      </c>
      <c r="E14" s="72" t="s">
        <v>319</v>
      </c>
      <c r="F14" s="65" t="s">
        <v>164</v>
      </c>
      <c r="G14" s="65" t="s">
        <v>146</v>
      </c>
      <c r="H14" s="75">
        <v>8200</v>
      </c>
      <c r="I14" s="75">
        <v>3000</v>
      </c>
      <c r="J14" s="105">
        <f t="shared" si="0"/>
        <v>11200</v>
      </c>
      <c r="K14" s="71"/>
      <c r="L14" s="71"/>
      <c r="M14" s="71"/>
      <c r="N14" s="71"/>
    </row>
    <row r="15" spans="1:14" ht="12.75" customHeight="1" outlineLevel="1" x14ac:dyDescent="0.2">
      <c r="A15" s="104" t="s">
        <v>80</v>
      </c>
      <c r="B15" s="65" t="s">
        <v>349</v>
      </c>
      <c r="C15" s="65" t="s">
        <v>162</v>
      </c>
      <c r="D15" s="65" t="s">
        <v>145</v>
      </c>
      <c r="E15" s="72" t="s">
        <v>319</v>
      </c>
      <c r="F15" s="65" t="s">
        <v>164</v>
      </c>
      <c r="G15" s="65" t="s">
        <v>146</v>
      </c>
      <c r="H15" s="75">
        <v>8200</v>
      </c>
      <c r="I15" s="75">
        <v>3000</v>
      </c>
      <c r="J15" s="105">
        <f t="shared" si="0"/>
        <v>11200</v>
      </c>
      <c r="K15" s="71"/>
      <c r="L15" s="71"/>
      <c r="M15" s="71"/>
      <c r="N15" s="71"/>
    </row>
    <row r="16" spans="1:14" ht="12.75" customHeight="1" outlineLevel="1" x14ac:dyDescent="0.2">
      <c r="A16" s="104" t="s">
        <v>153</v>
      </c>
      <c r="B16" s="65" t="s">
        <v>350</v>
      </c>
      <c r="C16" s="65" t="s">
        <v>163</v>
      </c>
      <c r="D16" s="65" t="s">
        <v>145</v>
      </c>
      <c r="E16" s="72" t="s">
        <v>345</v>
      </c>
      <c r="F16" s="65" t="s">
        <v>164</v>
      </c>
      <c r="G16" s="65" t="s">
        <v>146</v>
      </c>
      <c r="H16" s="75">
        <v>4200</v>
      </c>
      <c r="I16" s="75">
        <v>3000</v>
      </c>
      <c r="J16" s="105">
        <f t="shared" si="0"/>
        <v>7200</v>
      </c>
      <c r="K16" s="71"/>
      <c r="L16" s="71"/>
      <c r="M16" s="71"/>
      <c r="N16" s="71"/>
    </row>
    <row r="17" spans="1:14" ht="12.75" customHeight="1" outlineLevel="1" x14ac:dyDescent="0.2">
      <c r="A17" s="104" t="s">
        <v>154</v>
      </c>
      <c r="B17" s="65" t="s">
        <v>352</v>
      </c>
      <c r="C17" s="65" t="s">
        <v>162</v>
      </c>
      <c r="D17" s="65" t="s">
        <v>145</v>
      </c>
      <c r="E17" s="72" t="s">
        <v>319</v>
      </c>
      <c r="F17" s="65" t="s">
        <v>164</v>
      </c>
      <c r="G17" s="65" t="s">
        <v>146</v>
      </c>
      <c r="H17" s="75">
        <v>8200</v>
      </c>
      <c r="I17" s="75">
        <v>3000</v>
      </c>
      <c r="J17" s="105">
        <f t="shared" si="0"/>
        <v>11200</v>
      </c>
      <c r="K17" s="71"/>
      <c r="L17" s="71"/>
      <c r="M17" s="71"/>
      <c r="N17" s="71"/>
    </row>
    <row r="18" spans="1:14" ht="12.75" customHeight="1" outlineLevel="1" x14ac:dyDescent="0.2">
      <c r="A18" s="104" t="s">
        <v>155</v>
      </c>
      <c r="B18" s="65" t="s">
        <v>353</v>
      </c>
      <c r="C18" s="65" t="s">
        <v>162</v>
      </c>
      <c r="D18" s="65" t="s">
        <v>145</v>
      </c>
      <c r="E18" s="72" t="s">
        <v>319</v>
      </c>
      <c r="F18" s="65" t="s">
        <v>164</v>
      </c>
      <c r="G18" s="65" t="s">
        <v>146</v>
      </c>
      <c r="H18" s="75">
        <v>8200</v>
      </c>
      <c r="I18" s="75">
        <v>3000</v>
      </c>
      <c r="J18" s="105">
        <f t="shared" si="0"/>
        <v>11200</v>
      </c>
      <c r="K18" s="71"/>
      <c r="L18" s="71"/>
      <c r="M18" s="71"/>
      <c r="N18" s="71"/>
    </row>
    <row r="19" spans="1:14" ht="12.75" customHeight="1" outlineLevel="1" x14ac:dyDescent="0.2">
      <c r="A19" s="104" t="s">
        <v>156</v>
      </c>
      <c r="B19" s="65" t="s">
        <v>351</v>
      </c>
      <c r="C19" s="65" t="s">
        <v>163</v>
      </c>
      <c r="D19" s="65" t="s">
        <v>145</v>
      </c>
      <c r="E19" s="72" t="s">
        <v>161</v>
      </c>
      <c r="F19" s="65" t="s">
        <v>164</v>
      </c>
      <c r="G19" s="65" t="s">
        <v>146</v>
      </c>
      <c r="H19" s="75">
        <v>4300</v>
      </c>
      <c r="I19" s="75">
        <v>3000</v>
      </c>
      <c r="J19" s="105">
        <f t="shared" si="0"/>
        <v>7300</v>
      </c>
      <c r="K19" s="71"/>
      <c r="L19" s="71"/>
      <c r="M19" s="71"/>
      <c r="N19" s="71"/>
    </row>
    <row r="20" spans="1:14" ht="12.75" customHeight="1" outlineLevel="1" x14ac:dyDescent="0.2">
      <c r="A20" s="104" t="s">
        <v>165</v>
      </c>
      <c r="B20" s="65" t="s">
        <v>340</v>
      </c>
      <c r="C20" s="65" t="s">
        <v>181</v>
      </c>
      <c r="D20" s="65" t="s">
        <v>145</v>
      </c>
      <c r="E20" s="72" t="s">
        <v>310</v>
      </c>
      <c r="F20" s="65" t="s">
        <v>164</v>
      </c>
      <c r="G20" s="65" t="s">
        <v>146</v>
      </c>
      <c r="H20" s="75">
        <v>180000</v>
      </c>
      <c r="I20" s="75">
        <v>19234.95</v>
      </c>
      <c r="J20" s="105">
        <f t="shared" si="0"/>
        <v>199234.95</v>
      </c>
      <c r="K20" s="71"/>
      <c r="L20" s="71"/>
      <c r="M20" s="71"/>
      <c r="N20" s="71"/>
    </row>
    <row r="21" spans="1:14" ht="24" customHeight="1" outlineLevel="1" x14ac:dyDescent="0.2">
      <c r="A21" s="104" t="s">
        <v>166</v>
      </c>
      <c r="B21" s="65" t="s">
        <v>341</v>
      </c>
      <c r="C21" s="65" t="s">
        <v>183</v>
      </c>
      <c r="D21" s="65" t="s">
        <v>182</v>
      </c>
      <c r="E21" s="98" t="s">
        <v>402</v>
      </c>
      <c r="F21" s="65" t="s">
        <v>164</v>
      </c>
      <c r="G21" s="65" t="s">
        <v>146</v>
      </c>
      <c r="H21" s="75">
        <v>7540</v>
      </c>
      <c r="I21" s="75">
        <v>3000</v>
      </c>
      <c r="J21" s="105">
        <f t="shared" si="0"/>
        <v>10540</v>
      </c>
      <c r="K21" s="71"/>
      <c r="L21" s="71"/>
      <c r="M21" s="71"/>
      <c r="N21" s="71"/>
    </row>
    <row r="22" spans="1:14" ht="12.75" customHeight="1" x14ac:dyDescent="0.2">
      <c r="A22" s="126"/>
      <c r="B22" s="126"/>
      <c r="C22" s="126"/>
      <c r="D22" s="126"/>
      <c r="E22" s="126"/>
      <c r="F22" s="126"/>
      <c r="G22" s="126"/>
      <c r="H22" s="126"/>
      <c r="I22" s="126"/>
      <c r="J22" s="126"/>
      <c r="K22" s="71"/>
      <c r="L22" s="71"/>
      <c r="M22" s="71"/>
      <c r="N22" s="71"/>
    </row>
    <row r="23" spans="1:14" ht="12.75" customHeight="1" thickBot="1" x14ac:dyDescent="0.25">
      <c r="A23" s="82" t="s">
        <v>82</v>
      </c>
      <c r="B23" s="128" t="s">
        <v>81</v>
      </c>
      <c r="C23" s="128"/>
      <c r="D23" s="128"/>
      <c r="E23" s="128"/>
      <c r="F23" s="128"/>
      <c r="G23" s="128"/>
      <c r="H23" s="128"/>
      <c r="I23" s="128"/>
      <c r="J23" s="80">
        <f>SUM(J24:J36)</f>
        <v>15754.909999999998</v>
      </c>
      <c r="K23" s="71"/>
      <c r="L23" s="71"/>
      <c r="M23" s="71"/>
      <c r="N23" s="71"/>
    </row>
    <row r="24" spans="1:14" ht="12.75" customHeight="1" outlineLevel="1" x14ac:dyDescent="0.2">
      <c r="A24" s="100" t="s">
        <v>83</v>
      </c>
      <c r="B24" s="27" t="s">
        <v>184</v>
      </c>
      <c r="C24" s="27" t="s">
        <v>184</v>
      </c>
      <c r="D24" s="27" t="s">
        <v>184</v>
      </c>
      <c r="E24" s="101" t="s">
        <v>185</v>
      </c>
      <c r="F24" s="27" t="s">
        <v>186</v>
      </c>
      <c r="G24" s="27" t="s">
        <v>354</v>
      </c>
      <c r="H24" s="75">
        <v>7.15</v>
      </c>
      <c r="I24" s="102">
        <v>11</v>
      </c>
      <c r="J24" s="105">
        <f t="shared" ref="J24:J36" si="1">(I24+H24)*G24</f>
        <v>8349</v>
      </c>
      <c r="K24" s="71"/>
      <c r="L24" s="71"/>
      <c r="M24" s="71"/>
      <c r="N24" s="71"/>
    </row>
    <row r="25" spans="1:14" ht="12.75" customHeight="1" outlineLevel="1" x14ac:dyDescent="0.2">
      <c r="A25" s="104" t="s">
        <v>84</v>
      </c>
      <c r="B25" s="65" t="s">
        <v>184</v>
      </c>
      <c r="C25" s="65" t="s">
        <v>184</v>
      </c>
      <c r="D25" s="65" t="s">
        <v>184</v>
      </c>
      <c r="E25" s="72" t="s">
        <v>188</v>
      </c>
      <c r="F25" s="65" t="s">
        <v>189</v>
      </c>
      <c r="G25" s="65" t="s">
        <v>355</v>
      </c>
      <c r="H25" s="75">
        <v>22</v>
      </c>
      <c r="I25" s="75"/>
      <c r="J25" s="105">
        <f t="shared" si="1"/>
        <v>4400</v>
      </c>
      <c r="K25" s="71"/>
      <c r="L25" s="71"/>
      <c r="M25" s="71"/>
      <c r="N25" s="71"/>
    </row>
    <row r="26" spans="1:14" ht="12.75" customHeight="1" outlineLevel="1" x14ac:dyDescent="0.2">
      <c r="A26" s="104" t="s">
        <v>85</v>
      </c>
      <c r="B26" s="65" t="s">
        <v>184</v>
      </c>
      <c r="C26" s="65" t="s">
        <v>184</v>
      </c>
      <c r="D26" s="65" t="s">
        <v>184</v>
      </c>
      <c r="E26" s="72" t="s">
        <v>191</v>
      </c>
      <c r="F26" s="65" t="s">
        <v>164</v>
      </c>
      <c r="G26" s="65" t="s">
        <v>356</v>
      </c>
      <c r="H26" s="75">
        <v>0.5</v>
      </c>
      <c r="I26" s="75"/>
      <c r="J26" s="105">
        <f t="shared" si="1"/>
        <v>340</v>
      </c>
      <c r="K26" s="71"/>
      <c r="L26" s="71"/>
      <c r="M26" s="71"/>
      <c r="N26" s="71"/>
    </row>
    <row r="27" spans="1:14" ht="12.75" customHeight="1" outlineLevel="1" x14ac:dyDescent="0.2">
      <c r="A27" s="104" t="s">
        <v>86</v>
      </c>
      <c r="B27" s="65" t="s">
        <v>184</v>
      </c>
      <c r="C27" s="65" t="s">
        <v>184</v>
      </c>
      <c r="D27" s="65" t="s">
        <v>184</v>
      </c>
      <c r="E27" s="72" t="s">
        <v>193</v>
      </c>
      <c r="F27" s="65" t="s">
        <v>164</v>
      </c>
      <c r="G27" s="65" t="s">
        <v>357</v>
      </c>
      <c r="H27" s="75">
        <v>0.7</v>
      </c>
      <c r="I27" s="75"/>
      <c r="J27" s="105">
        <f t="shared" si="1"/>
        <v>237.99999999999997</v>
      </c>
      <c r="K27" s="71"/>
      <c r="L27" s="71"/>
      <c r="M27" s="71"/>
      <c r="N27" s="71"/>
    </row>
    <row r="28" spans="1:14" ht="12.75" customHeight="1" outlineLevel="1" x14ac:dyDescent="0.2">
      <c r="A28" s="104" t="s">
        <v>87</v>
      </c>
      <c r="B28" s="65" t="s">
        <v>184</v>
      </c>
      <c r="C28" s="65" t="s">
        <v>184</v>
      </c>
      <c r="D28" s="65" t="s">
        <v>184</v>
      </c>
      <c r="E28" s="72" t="s">
        <v>196</v>
      </c>
      <c r="F28" s="65" t="s">
        <v>189</v>
      </c>
      <c r="G28" s="65" t="s">
        <v>195</v>
      </c>
      <c r="H28" s="75">
        <v>2</v>
      </c>
      <c r="I28" s="75"/>
      <c r="J28" s="105">
        <f t="shared" si="1"/>
        <v>200</v>
      </c>
      <c r="K28" s="71"/>
      <c r="L28" s="71"/>
      <c r="M28" s="71"/>
      <c r="N28" s="71"/>
    </row>
    <row r="29" spans="1:14" ht="12.75" customHeight="1" outlineLevel="1" x14ac:dyDescent="0.2">
      <c r="A29" s="104" t="s">
        <v>88</v>
      </c>
      <c r="B29" s="65" t="s">
        <v>184</v>
      </c>
      <c r="C29" s="65" t="s">
        <v>184</v>
      </c>
      <c r="D29" s="65" t="s">
        <v>184</v>
      </c>
      <c r="E29" s="72" t="s">
        <v>197</v>
      </c>
      <c r="F29" s="65" t="s">
        <v>164</v>
      </c>
      <c r="G29" s="65" t="s">
        <v>358</v>
      </c>
      <c r="H29" s="75">
        <v>0.25</v>
      </c>
      <c r="I29" s="75"/>
      <c r="J29" s="105">
        <f t="shared" si="1"/>
        <v>500</v>
      </c>
      <c r="K29" s="71"/>
      <c r="L29" s="71"/>
      <c r="M29" s="71"/>
      <c r="N29" s="71"/>
    </row>
    <row r="30" spans="1:14" ht="12.75" customHeight="1" outlineLevel="1" x14ac:dyDescent="0.2">
      <c r="A30" s="104" t="s">
        <v>89</v>
      </c>
      <c r="B30" s="65" t="s">
        <v>184</v>
      </c>
      <c r="C30" s="65" t="s">
        <v>184</v>
      </c>
      <c r="D30" s="65" t="s">
        <v>184</v>
      </c>
      <c r="E30" s="72" t="s">
        <v>199</v>
      </c>
      <c r="F30" s="65" t="s">
        <v>164</v>
      </c>
      <c r="G30" s="65" t="s">
        <v>357</v>
      </c>
      <c r="H30" s="75">
        <v>2</v>
      </c>
      <c r="I30" s="75"/>
      <c r="J30" s="105">
        <f t="shared" si="1"/>
        <v>680</v>
      </c>
      <c r="K30" s="71"/>
      <c r="L30" s="71"/>
      <c r="M30" s="71"/>
      <c r="N30" s="71"/>
    </row>
    <row r="31" spans="1:14" ht="12.75" customHeight="1" outlineLevel="1" x14ac:dyDescent="0.2">
      <c r="A31" s="104" t="s">
        <v>90</v>
      </c>
      <c r="B31" s="65" t="s">
        <v>184</v>
      </c>
      <c r="C31" s="65" t="s">
        <v>184</v>
      </c>
      <c r="D31" s="65" t="s">
        <v>184</v>
      </c>
      <c r="E31" s="72" t="s">
        <v>201</v>
      </c>
      <c r="F31" s="65" t="s">
        <v>206</v>
      </c>
      <c r="G31" s="65" t="s">
        <v>202</v>
      </c>
      <c r="H31" s="75">
        <v>120</v>
      </c>
      <c r="I31" s="75"/>
      <c r="J31" s="105">
        <f t="shared" si="1"/>
        <v>120</v>
      </c>
      <c r="K31" s="71"/>
      <c r="L31" s="71"/>
      <c r="M31" s="71"/>
      <c r="N31" s="71"/>
    </row>
    <row r="32" spans="1:14" ht="12.75" customHeight="1" outlineLevel="1" x14ac:dyDescent="0.2">
      <c r="A32" s="104" t="s">
        <v>91</v>
      </c>
      <c r="B32" s="65" t="s">
        <v>184</v>
      </c>
      <c r="C32" s="65" t="s">
        <v>184</v>
      </c>
      <c r="D32" s="65" t="s">
        <v>184</v>
      </c>
      <c r="E32" s="72" t="s">
        <v>205</v>
      </c>
      <c r="F32" s="65" t="s">
        <v>206</v>
      </c>
      <c r="G32" s="65" t="s">
        <v>207</v>
      </c>
      <c r="H32" s="75">
        <v>75</v>
      </c>
      <c r="I32" s="75"/>
      <c r="J32" s="105">
        <f t="shared" si="1"/>
        <v>225</v>
      </c>
      <c r="K32" s="71"/>
      <c r="L32" s="71"/>
      <c r="M32" s="71"/>
      <c r="N32" s="71"/>
    </row>
    <row r="33" spans="1:14" ht="12.75" customHeight="1" outlineLevel="1" x14ac:dyDescent="0.2">
      <c r="A33" s="104" t="s">
        <v>92</v>
      </c>
      <c r="B33" s="65" t="s">
        <v>184</v>
      </c>
      <c r="C33" s="65" t="s">
        <v>184</v>
      </c>
      <c r="D33" s="65" t="s">
        <v>184</v>
      </c>
      <c r="E33" s="72" t="s">
        <v>208</v>
      </c>
      <c r="F33" s="65" t="s">
        <v>209</v>
      </c>
      <c r="G33" s="65" t="s">
        <v>202</v>
      </c>
      <c r="H33" s="75">
        <v>16.900000000000002</v>
      </c>
      <c r="I33" s="75"/>
      <c r="J33" s="105">
        <f t="shared" si="1"/>
        <v>16.900000000000002</v>
      </c>
      <c r="K33" s="71"/>
      <c r="L33" s="71"/>
      <c r="M33" s="71"/>
      <c r="N33" s="71"/>
    </row>
    <row r="34" spans="1:14" ht="12.75" customHeight="1" outlineLevel="1" x14ac:dyDescent="0.2">
      <c r="A34" s="104" t="s">
        <v>203</v>
      </c>
      <c r="B34" s="65" t="s">
        <v>184</v>
      </c>
      <c r="C34" s="65" t="s">
        <v>184</v>
      </c>
      <c r="D34" s="65" t="s">
        <v>184</v>
      </c>
      <c r="E34" s="72" t="s">
        <v>210</v>
      </c>
      <c r="F34" s="65" t="s">
        <v>164</v>
      </c>
      <c r="G34" s="65" t="s">
        <v>202</v>
      </c>
      <c r="H34" s="75">
        <v>15.209999999999999</v>
      </c>
      <c r="I34" s="75"/>
      <c r="J34" s="105">
        <f t="shared" si="1"/>
        <v>15.209999999999999</v>
      </c>
      <c r="K34" s="71"/>
      <c r="L34" s="71"/>
      <c r="M34" s="71"/>
      <c r="N34" s="71"/>
    </row>
    <row r="35" spans="1:14" ht="12.75" customHeight="1" outlineLevel="1" x14ac:dyDescent="0.2">
      <c r="A35" s="104" t="s">
        <v>204</v>
      </c>
      <c r="B35" s="65" t="s">
        <v>211</v>
      </c>
      <c r="C35" s="65" t="s">
        <v>212</v>
      </c>
      <c r="D35" s="65" t="s">
        <v>213</v>
      </c>
      <c r="E35" s="72" t="s">
        <v>361</v>
      </c>
      <c r="F35" s="65" t="s">
        <v>164</v>
      </c>
      <c r="G35" s="65" t="s">
        <v>243</v>
      </c>
      <c r="H35" s="75">
        <v>49.4</v>
      </c>
      <c r="I35" s="75"/>
      <c r="J35" s="105">
        <f t="shared" si="1"/>
        <v>296.39999999999998</v>
      </c>
      <c r="K35" s="71"/>
      <c r="L35" s="71"/>
      <c r="M35" s="71"/>
      <c r="N35" s="71"/>
    </row>
    <row r="36" spans="1:14" ht="12.75" customHeight="1" outlineLevel="1" x14ac:dyDescent="0.2">
      <c r="A36" s="104" t="s">
        <v>359</v>
      </c>
      <c r="B36" s="65" t="s">
        <v>360</v>
      </c>
      <c r="C36" s="65" t="s">
        <v>212</v>
      </c>
      <c r="D36" s="65" t="s">
        <v>213</v>
      </c>
      <c r="E36" s="72" t="s">
        <v>214</v>
      </c>
      <c r="F36" s="65" t="s">
        <v>164</v>
      </c>
      <c r="G36" s="65" t="s">
        <v>243</v>
      </c>
      <c r="H36" s="75">
        <v>62.400000000000006</v>
      </c>
      <c r="I36" s="75"/>
      <c r="J36" s="105">
        <f t="shared" si="1"/>
        <v>374.40000000000003</v>
      </c>
      <c r="K36" s="71"/>
      <c r="L36" s="71"/>
      <c r="M36" s="71"/>
      <c r="N36" s="71"/>
    </row>
    <row r="37" spans="1:14" ht="12.75" customHeight="1" x14ac:dyDescent="0.2">
      <c r="A37" s="126"/>
      <c r="B37" s="126"/>
      <c r="C37" s="126"/>
      <c r="D37" s="126"/>
      <c r="E37" s="126"/>
      <c r="F37" s="126"/>
      <c r="G37" s="126"/>
      <c r="H37" s="126"/>
      <c r="I37" s="126"/>
      <c r="J37" s="126"/>
      <c r="K37" s="71"/>
      <c r="L37" s="71"/>
      <c r="M37" s="71"/>
      <c r="N37" s="71"/>
    </row>
    <row r="38" spans="1:14" ht="12.75" customHeight="1" thickBot="1" x14ac:dyDescent="0.25">
      <c r="A38" s="82" t="s">
        <v>93</v>
      </c>
      <c r="B38" s="128" t="s">
        <v>104</v>
      </c>
      <c r="C38" s="128"/>
      <c r="D38" s="128"/>
      <c r="E38" s="128"/>
      <c r="F38" s="128"/>
      <c r="G38" s="128"/>
      <c r="H38" s="128"/>
      <c r="I38" s="128"/>
      <c r="J38" s="80">
        <f>SUM(J40:J68)</f>
        <v>20783.462</v>
      </c>
      <c r="K38" s="71"/>
      <c r="L38" s="71"/>
      <c r="M38" s="71"/>
      <c r="N38" s="71"/>
    </row>
    <row r="39" spans="1:14" ht="12.75" customHeight="1" outlineLevel="1" x14ac:dyDescent="0.2">
      <c r="A39" s="100" t="s">
        <v>94</v>
      </c>
      <c r="B39" s="27" t="s">
        <v>184</v>
      </c>
      <c r="C39" s="27" t="s">
        <v>184</v>
      </c>
      <c r="D39" s="27" t="s">
        <v>184</v>
      </c>
      <c r="E39" s="101" t="s">
        <v>362</v>
      </c>
      <c r="F39" s="27" t="s">
        <v>189</v>
      </c>
      <c r="G39" s="27" t="s">
        <v>220</v>
      </c>
      <c r="H39" s="75">
        <v>5.5250000000000004</v>
      </c>
      <c r="I39" s="102"/>
      <c r="J39" s="105">
        <f t="shared" ref="J39:J68" si="2">(I39+H39)*G39</f>
        <v>44.2</v>
      </c>
      <c r="K39" s="71"/>
      <c r="L39" s="71"/>
      <c r="M39" s="71"/>
      <c r="N39" s="71"/>
    </row>
    <row r="40" spans="1:14" ht="12.75" customHeight="1" outlineLevel="1" x14ac:dyDescent="0.2">
      <c r="A40" s="104" t="s">
        <v>95</v>
      </c>
      <c r="B40" s="65" t="s">
        <v>184</v>
      </c>
      <c r="C40" s="65" t="s">
        <v>184</v>
      </c>
      <c r="D40" s="65" t="s">
        <v>184</v>
      </c>
      <c r="E40" s="72" t="s">
        <v>270</v>
      </c>
      <c r="F40" s="65" t="s">
        <v>189</v>
      </c>
      <c r="G40" s="65" t="s">
        <v>245</v>
      </c>
      <c r="H40" s="75">
        <v>8.5500000000000007</v>
      </c>
      <c r="I40" s="75"/>
      <c r="J40" s="105">
        <f t="shared" si="2"/>
        <v>427.50000000000006</v>
      </c>
      <c r="K40" s="71"/>
      <c r="L40" s="71"/>
      <c r="M40" s="71"/>
      <c r="N40" s="71"/>
    </row>
    <row r="41" spans="1:14" ht="12.75" customHeight="1" outlineLevel="1" x14ac:dyDescent="0.2">
      <c r="A41" s="104" t="s">
        <v>96</v>
      </c>
      <c r="B41" s="65" t="s">
        <v>184</v>
      </c>
      <c r="C41" s="65" t="s">
        <v>184</v>
      </c>
      <c r="D41" s="65" t="s">
        <v>184</v>
      </c>
      <c r="E41" s="72" t="s">
        <v>271</v>
      </c>
      <c r="F41" s="65" t="s">
        <v>189</v>
      </c>
      <c r="G41" s="65" t="s">
        <v>279</v>
      </c>
      <c r="H41" s="75">
        <v>11.700000000000001</v>
      </c>
      <c r="I41" s="75"/>
      <c r="J41" s="105">
        <f t="shared" si="2"/>
        <v>140.4</v>
      </c>
      <c r="K41" s="71"/>
      <c r="L41" s="71"/>
      <c r="M41" s="71"/>
      <c r="N41" s="71"/>
    </row>
    <row r="42" spans="1:14" ht="12.75" customHeight="1" outlineLevel="1" x14ac:dyDescent="0.2">
      <c r="A42" s="104" t="s">
        <v>97</v>
      </c>
      <c r="B42" s="65" t="s">
        <v>184</v>
      </c>
      <c r="C42" s="65" t="s">
        <v>184</v>
      </c>
      <c r="D42" s="65" t="s">
        <v>184</v>
      </c>
      <c r="E42" s="72" t="s">
        <v>272</v>
      </c>
      <c r="F42" s="65" t="s">
        <v>189</v>
      </c>
      <c r="G42" s="65" t="s">
        <v>363</v>
      </c>
      <c r="H42" s="75">
        <v>28.1</v>
      </c>
      <c r="I42" s="75"/>
      <c r="J42" s="105">
        <f t="shared" si="2"/>
        <v>1629.8000000000002</v>
      </c>
      <c r="K42" s="71"/>
      <c r="L42" s="71"/>
      <c r="M42" s="71"/>
      <c r="N42" s="71"/>
    </row>
    <row r="43" spans="1:14" ht="12.75" customHeight="1" outlineLevel="1" x14ac:dyDescent="0.2">
      <c r="A43" s="104" t="s">
        <v>98</v>
      </c>
      <c r="B43" s="65" t="s">
        <v>184</v>
      </c>
      <c r="C43" s="65" t="s">
        <v>184</v>
      </c>
      <c r="D43" s="65" t="s">
        <v>184</v>
      </c>
      <c r="E43" s="72" t="s">
        <v>273</v>
      </c>
      <c r="F43" s="65" t="s">
        <v>189</v>
      </c>
      <c r="G43" s="65" t="s">
        <v>364</v>
      </c>
      <c r="H43" s="75">
        <v>34.33</v>
      </c>
      <c r="I43" s="75"/>
      <c r="J43" s="105">
        <f t="shared" si="2"/>
        <v>1201.55</v>
      </c>
      <c r="K43" s="71"/>
      <c r="L43" s="71"/>
      <c r="M43" s="71"/>
      <c r="N43" s="71"/>
    </row>
    <row r="44" spans="1:14" ht="12.75" customHeight="1" outlineLevel="1" x14ac:dyDescent="0.2">
      <c r="A44" s="104" t="s">
        <v>99</v>
      </c>
      <c r="B44" s="65" t="s">
        <v>184</v>
      </c>
      <c r="C44" s="65" t="s">
        <v>184</v>
      </c>
      <c r="D44" s="65" t="s">
        <v>184</v>
      </c>
      <c r="E44" s="72" t="s">
        <v>275</v>
      </c>
      <c r="F44" s="65" t="s">
        <v>189</v>
      </c>
      <c r="G44" s="65" t="s">
        <v>222</v>
      </c>
      <c r="H44" s="75">
        <v>53.14</v>
      </c>
      <c r="I44" s="75"/>
      <c r="J44" s="105">
        <f t="shared" si="2"/>
        <v>797.1</v>
      </c>
      <c r="K44" s="71"/>
      <c r="L44" s="71"/>
      <c r="M44" s="71"/>
      <c r="N44" s="71"/>
    </row>
    <row r="45" spans="1:14" ht="12.75" customHeight="1" outlineLevel="1" x14ac:dyDescent="0.2">
      <c r="A45" s="104" t="s">
        <v>100</v>
      </c>
      <c r="B45" s="65" t="s">
        <v>184</v>
      </c>
      <c r="C45" s="65" t="s">
        <v>184</v>
      </c>
      <c r="D45" s="65" t="s">
        <v>184</v>
      </c>
      <c r="E45" s="72" t="s">
        <v>276</v>
      </c>
      <c r="F45" s="65" t="s">
        <v>189</v>
      </c>
      <c r="G45" s="65" t="s">
        <v>243</v>
      </c>
      <c r="H45" s="75">
        <v>59.15</v>
      </c>
      <c r="I45" s="75"/>
      <c r="J45" s="105">
        <f t="shared" si="2"/>
        <v>354.9</v>
      </c>
      <c r="K45" s="71"/>
      <c r="L45" s="71"/>
      <c r="M45" s="71"/>
      <c r="N45" s="71"/>
    </row>
    <row r="46" spans="1:14" ht="12.75" customHeight="1" outlineLevel="1" x14ac:dyDescent="0.2">
      <c r="A46" s="104" t="s">
        <v>101</v>
      </c>
      <c r="B46" s="65" t="s">
        <v>184</v>
      </c>
      <c r="C46" s="65" t="s">
        <v>184</v>
      </c>
      <c r="D46" s="65" t="s">
        <v>184</v>
      </c>
      <c r="E46" s="72" t="s">
        <v>277</v>
      </c>
      <c r="F46" s="65" t="s">
        <v>189</v>
      </c>
      <c r="G46" s="65" t="s">
        <v>306</v>
      </c>
      <c r="H46" s="75">
        <v>71.64</v>
      </c>
      <c r="I46" s="75"/>
      <c r="J46" s="105">
        <f t="shared" si="2"/>
        <v>358.2</v>
      </c>
      <c r="K46" s="71"/>
      <c r="L46" s="71"/>
      <c r="M46" s="71"/>
      <c r="N46" s="71"/>
    </row>
    <row r="47" spans="1:14" ht="12.75" customHeight="1" outlineLevel="1" x14ac:dyDescent="0.2">
      <c r="A47" s="104" t="s">
        <v>102</v>
      </c>
      <c r="B47" s="65" t="s">
        <v>184</v>
      </c>
      <c r="C47" s="65" t="s">
        <v>184</v>
      </c>
      <c r="D47" s="65" t="s">
        <v>184</v>
      </c>
      <c r="E47" s="72" t="s">
        <v>334</v>
      </c>
      <c r="F47" s="65" t="s">
        <v>189</v>
      </c>
      <c r="G47" s="65" t="s">
        <v>244</v>
      </c>
      <c r="H47" s="75">
        <v>77.83</v>
      </c>
      <c r="I47" s="75"/>
      <c r="J47" s="105">
        <f t="shared" si="2"/>
        <v>1556.6</v>
      </c>
      <c r="K47" s="71"/>
      <c r="L47" s="71"/>
      <c r="M47" s="71"/>
      <c r="N47" s="71"/>
    </row>
    <row r="48" spans="1:14" ht="12.75" customHeight="1" outlineLevel="1" x14ac:dyDescent="0.2">
      <c r="A48" s="104" t="s">
        <v>103</v>
      </c>
      <c r="B48" s="65" t="s">
        <v>184</v>
      </c>
      <c r="C48" s="65" t="s">
        <v>184</v>
      </c>
      <c r="D48" s="65" t="s">
        <v>145</v>
      </c>
      <c r="E48" s="92" t="s">
        <v>223</v>
      </c>
      <c r="F48" s="65" t="s">
        <v>164</v>
      </c>
      <c r="G48" s="65" t="s">
        <v>224</v>
      </c>
      <c r="H48" s="75">
        <v>407</v>
      </c>
      <c r="I48" s="75"/>
      <c r="J48" s="105">
        <f t="shared" si="2"/>
        <v>814</v>
      </c>
      <c r="K48" s="71"/>
      <c r="L48" s="71"/>
      <c r="M48" s="71"/>
      <c r="N48" s="71"/>
    </row>
    <row r="49" spans="1:14" ht="12.75" customHeight="1" outlineLevel="1" x14ac:dyDescent="0.2">
      <c r="A49" s="104" t="s">
        <v>216</v>
      </c>
      <c r="B49" s="65" t="s">
        <v>184</v>
      </c>
      <c r="C49" s="65" t="s">
        <v>184</v>
      </c>
      <c r="D49" s="65" t="s">
        <v>145</v>
      </c>
      <c r="E49" s="92" t="s">
        <v>226</v>
      </c>
      <c r="F49" s="65" t="s">
        <v>164</v>
      </c>
      <c r="G49" s="65" t="s">
        <v>221</v>
      </c>
      <c r="H49" s="75">
        <v>407</v>
      </c>
      <c r="I49" s="75"/>
      <c r="J49" s="105">
        <f t="shared" si="2"/>
        <v>1628</v>
      </c>
      <c r="K49" s="71"/>
      <c r="L49" s="71"/>
      <c r="M49" s="71"/>
      <c r="N49" s="71"/>
    </row>
    <row r="50" spans="1:14" ht="12.75" customHeight="1" outlineLevel="1" x14ac:dyDescent="0.2">
      <c r="A50" s="104" t="s">
        <v>217</v>
      </c>
      <c r="B50" s="65" t="s">
        <v>184</v>
      </c>
      <c r="C50" s="65" t="s">
        <v>184</v>
      </c>
      <c r="D50" s="65" t="s">
        <v>145</v>
      </c>
      <c r="E50" s="92" t="s">
        <v>331</v>
      </c>
      <c r="F50" s="65" t="s">
        <v>164</v>
      </c>
      <c r="G50" s="65" t="s">
        <v>219</v>
      </c>
      <c r="H50" s="75">
        <v>407</v>
      </c>
      <c r="I50" s="75"/>
      <c r="J50" s="105">
        <f t="shared" si="2"/>
        <v>2849</v>
      </c>
      <c r="K50" s="71"/>
      <c r="L50" s="71"/>
      <c r="M50" s="71"/>
      <c r="N50" s="71"/>
    </row>
    <row r="51" spans="1:14" ht="12.75" customHeight="1" outlineLevel="1" x14ac:dyDescent="0.2">
      <c r="A51" s="104" t="s">
        <v>218</v>
      </c>
      <c r="B51" s="65" t="s">
        <v>184</v>
      </c>
      <c r="C51" s="65" t="s">
        <v>184</v>
      </c>
      <c r="D51" s="65" t="s">
        <v>145</v>
      </c>
      <c r="E51" s="92" t="s">
        <v>228</v>
      </c>
      <c r="F51" s="65" t="s">
        <v>164</v>
      </c>
      <c r="G51" s="65" t="s">
        <v>202</v>
      </c>
      <c r="H51" s="75">
        <v>2222</v>
      </c>
      <c r="I51" s="75"/>
      <c r="J51" s="105">
        <f t="shared" si="2"/>
        <v>2222</v>
      </c>
      <c r="K51" s="71"/>
      <c r="L51" s="71"/>
      <c r="M51" s="71"/>
      <c r="N51" s="71"/>
    </row>
    <row r="52" spans="1:14" ht="12.75" customHeight="1" outlineLevel="1" x14ac:dyDescent="0.2">
      <c r="A52" s="104" t="s">
        <v>229</v>
      </c>
      <c r="B52" s="65" t="s">
        <v>184</v>
      </c>
      <c r="C52" s="65" t="s">
        <v>184</v>
      </c>
      <c r="D52" s="65" t="s">
        <v>184</v>
      </c>
      <c r="E52" s="92" t="s">
        <v>369</v>
      </c>
      <c r="F52" s="65" t="s">
        <v>164</v>
      </c>
      <c r="G52" s="65" t="s">
        <v>207</v>
      </c>
      <c r="H52" s="75">
        <v>56.333333333333336</v>
      </c>
      <c r="I52" s="75"/>
      <c r="J52" s="105">
        <f t="shared" si="2"/>
        <v>169</v>
      </c>
      <c r="K52" s="71"/>
      <c r="L52" s="71"/>
      <c r="M52" s="71"/>
      <c r="N52" s="71"/>
    </row>
    <row r="53" spans="1:14" ht="12.75" customHeight="1" outlineLevel="1" x14ac:dyDescent="0.2">
      <c r="A53" s="104" t="s">
        <v>230</v>
      </c>
      <c r="B53" s="65" t="s">
        <v>184</v>
      </c>
      <c r="C53" s="65" t="s">
        <v>184</v>
      </c>
      <c r="D53" s="65" t="s">
        <v>184</v>
      </c>
      <c r="E53" s="92" t="s">
        <v>278</v>
      </c>
      <c r="F53" s="65" t="s">
        <v>164</v>
      </c>
      <c r="G53" s="65" t="s">
        <v>368</v>
      </c>
      <c r="H53" s="75">
        <v>150</v>
      </c>
      <c r="I53" s="75"/>
      <c r="J53" s="105">
        <f t="shared" si="2"/>
        <v>1650</v>
      </c>
      <c r="K53" s="71"/>
      <c r="L53" s="71"/>
      <c r="M53" s="71"/>
      <c r="N53" s="71"/>
    </row>
    <row r="54" spans="1:14" ht="12.75" customHeight="1" outlineLevel="1" x14ac:dyDescent="0.2">
      <c r="A54" s="104" t="s">
        <v>231</v>
      </c>
      <c r="B54" s="65" t="s">
        <v>184</v>
      </c>
      <c r="C54" s="65" t="s">
        <v>184</v>
      </c>
      <c r="D54" s="65" t="s">
        <v>184</v>
      </c>
      <c r="E54" s="92" t="s">
        <v>300</v>
      </c>
      <c r="F54" s="65" t="s">
        <v>164</v>
      </c>
      <c r="G54" s="65" t="s">
        <v>221</v>
      </c>
      <c r="H54" s="75">
        <v>200</v>
      </c>
      <c r="I54" s="75"/>
      <c r="J54" s="105">
        <f t="shared" si="2"/>
        <v>800</v>
      </c>
      <c r="K54" s="71"/>
      <c r="L54" s="71"/>
      <c r="M54" s="71"/>
      <c r="N54" s="71"/>
    </row>
    <row r="55" spans="1:14" ht="12.75" customHeight="1" outlineLevel="1" x14ac:dyDescent="0.2">
      <c r="A55" s="104" t="s">
        <v>232</v>
      </c>
      <c r="B55" s="65" t="s">
        <v>184</v>
      </c>
      <c r="C55" s="65" t="s">
        <v>184</v>
      </c>
      <c r="D55" s="65" t="s">
        <v>184</v>
      </c>
      <c r="E55" s="92" t="s">
        <v>281</v>
      </c>
      <c r="F55" s="65" t="s">
        <v>164</v>
      </c>
      <c r="G55" s="65" t="s">
        <v>224</v>
      </c>
      <c r="H55" s="75">
        <v>250</v>
      </c>
      <c r="I55" s="75"/>
      <c r="J55" s="105">
        <f t="shared" si="2"/>
        <v>500</v>
      </c>
      <c r="K55" s="71"/>
      <c r="L55" s="71"/>
      <c r="M55" s="71"/>
      <c r="N55" s="71"/>
    </row>
    <row r="56" spans="1:14" ht="12.75" customHeight="1" outlineLevel="1" x14ac:dyDescent="0.2">
      <c r="A56" s="104" t="s">
        <v>233</v>
      </c>
      <c r="B56" s="65" t="s">
        <v>184</v>
      </c>
      <c r="C56" s="65" t="s">
        <v>184</v>
      </c>
      <c r="D56" s="65" t="s">
        <v>184</v>
      </c>
      <c r="E56" s="92" t="s">
        <v>280</v>
      </c>
      <c r="F56" s="65" t="s">
        <v>164</v>
      </c>
      <c r="G56" s="65" t="s">
        <v>224</v>
      </c>
      <c r="H56" s="75">
        <v>350</v>
      </c>
      <c r="I56" s="75"/>
      <c r="J56" s="105">
        <f t="shared" si="2"/>
        <v>700</v>
      </c>
      <c r="K56" s="71"/>
      <c r="L56" s="71"/>
      <c r="M56" s="71"/>
      <c r="N56" s="71"/>
    </row>
    <row r="57" spans="1:14" ht="12.75" customHeight="1" outlineLevel="1" x14ac:dyDescent="0.2">
      <c r="A57" s="104" t="s">
        <v>235</v>
      </c>
      <c r="B57" s="65" t="s">
        <v>184</v>
      </c>
      <c r="C57" s="65" t="s">
        <v>184</v>
      </c>
      <c r="D57" s="65" t="s">
        <v>184</v>
      </c>
      <c r="E57" s="92" t="s">
        <v>301</v>
      </c>
      <c r="F57" s="65" t="s">
        <v>164</v>
      </c>
      <c r="G57" s="65" t="s">
        <v>202</v>
      </c>
      <c r="H57" s="75">
        <v>350</v>
      </c>
      <c r="I57" s="75"/>
      <c r="J57" s="105">
        <f t="shared" si="2"/>
        <v>350</v>
      </c>
      <c r="K57" s="71"/>
      <c r="L57" s="71"/>
      <c r="M57" s="71"/>
      <c r="N57" s="71"/>
    </row>
    <row r="58" spans="1:14" ht="12.75" customHeight="1" outlineLevel="1" x14ac:dyDescent="0.2">
      <c r="A58" s="104" t="s">
        <v>236</v>
      </c>
      <c r="B58" s="65" t="s">
        <v>184</v>
      </c>
      <c r="C58" s="65" t="s">
        <v>184</v>
      </c>
      <c r="D58" s="65" t="s">
        <v>184</v>
      </c>
      <c r="E58" s="92" t="s">
        <v>283</v>
      </c>
      <c r="F58" s="65" t="s">
        <v>164</v>
      </c>
      <c r="G58" s="65" t="s">
        <v>224</v>
      </c>
      <c r="H58" s="75">
        <v>10.763999999999999</v>
      </c>
      <c r="I58" s="75"/>
      <c r="J58" s="105">
        <f t="shared" si="2"/>
        <v>21.527999999999999</v>
      </c>
      <c r="K58" s="71"/>
      <c r="L58" s="71"/>
      <c r="M58" s="71"/>
      <c r="N58" s="71"/>
    </row>
    <row r="59" spans="1:14" ht="12.75" customHeight="1" outlineLevel="1" x14ac:dyDescent="0.2">
      <c r="A59" s="104" t="s">
        <v>237</v>
      </c>
      <c r="B59" s="65" t="s">
        <v>184</v>
      </c>
      <c r="C59" s="65" t="s">
        <v>184</v>
      </c>
      <c r="D59" s="65" t="s">
        <v>184</v>
      </c>
      <c r="E59" s="92" t="s">
        <v>335</v>
      </c>
      <c r="F59" s="65" t="s">
        <v>164</v>
      </c>
      <c r="G59" s="65" t="s">
        <v>224</v>
      </c>
      <c r="H59" s="75">
        <v>68.737499999999997</v>
      </c>
      <c r="I59" s="75"/>
      <c r="J59" s="105">
        <f t="shared" si="2"/>
        <v>137.47499999999999</v>
      </c>
      <c r="K59" s="71"/>
      <c r="L59" s="71"/>
      <c r="M59" s="71"/>
      <c r="N59" s="71"/>
    </row>
    <row r="60" spans="1:14" ht="12.75" customHeight="1" outlineLevel="1" x14ac:dyDescent="0.2">
      <c r="A60" s="104" t="s">
        <v>238</v>
      </c>
      <c r="B60" s="65" t="s">
        <v>184</v>
      </c>
      <c r="C60" s="65" t="s">
        <v>184</v>
      </c>
      <c r="D60" s="65" t="s">
        <v>184</v>
      </c>
      <c r="E60" s="72" t="s">
        <v>367</v>
      </c>
      <c r="F60" s="65" t="s">
        <v>189</v>
      </c>
      <c r="G60" s="65" t="s">
        <v>220</v>
      </c>
      <c r="H60" s="75">
        <v>7.3970000000000011</v>
      </c>
      <c r="I60" s="75"/>
      <c r="J60" s="105">
        <f t="shared" si="2"/>
        <v>59.176000000000009</v>
      </c>
      <c r="K60" s="71"/>
      <c r="L60" s="71"/>
      <c r="M60" s="71"/>
      <c r="N60" s="71"/>
    </row>
    <row r="61" spans="1:14" ht="12.75" customHeight="1" outlineLevel="1" x14ac:dyDescent="0.2">
      <c r="A61" s="104" t="s">
        <v>239</v>
      </c>
      <c r="B61" s="65" t="s">
        <v>184</v>
      </c>
      <c r="C61" s="65" t="s">
        <v>184</v>
      </c>
      <c r="D61" s="65" t="s">
        <v>184</v>
      </c>
      <c r="E61" s="72" t="s">
        <v>286</v>
      </c>
      <c r="F61" s="65" t="s">
        <v>189</v>
      </c>
      <c r="G61" s="65" t="s">
        <v>245</v>
      </c>
      <c r="H61" s="75">
        <v>8.5280000000000005</v>
      </c>
      <c r="I61" s="75"/>
      <c r="J61" s="105">
        <f t="shared" si="2"/>
        <v>426.40000000000003</v>
      </c>
      <c r="K61" s="71"/>
      <c r="L61" s="71"/>
      <c r="M61" s="71"/>
      <c r="N61" s="71"/>
    </row>
    <row r="62" spans="1:14" ht="12.75" customHeight="1" outlineLevel="1" x14ac:dyDescent="0.2">
      <c r="A62" s="104" t="s">
        <v>240</v>
      </c>
      <c r="B62" s="65" t="s">
        <v>184</v>
      </c>
      <c r="C62" s="65" t="s">
        <v>184</v>
      </c>
      <c r="D62" s="65" t="s">
        <v>184</v>
      </c>
      <c r="E62" s="72" t="s">
        <v>287</v>
      </c>
      <c r="F62" s="65" t="s">
        <v>189</v>
      </c>
      <c r="G62" s="65" t="s">
        <v>279</v>
      </c>
      <c r="H62" s="75">
        <v>9.4380000000000006</v>
      </c>
      <c r="I62" s="75"/>
      <c r="J62" s="105">
        <f t="shared" si="2"/>
        <v>113.256</v>
      </c>
      <c r="K62" s="71"/>
      <c r="L62" s="71"/>
      <c r="M62" s="71"/>
      <c r="N62" s="71"/>
    </row>
    <row r="63" spans="1:14" ht="12.75" customHeight="1" outlineLevel="1" x14ac:dyDescent="0.2">
      <c r="A63" s="104" t="s">
        <v>241</v>
      </c>
      <c r="B63" s="65" t="s">
        <v>184</v>
      </c>
      <c r="C63" s="65" t="s">
        <v>184</v>
      </c>
      <c r="D63" s="65" t="s">
        <v>184</v>
      </c>
      <c r="E63" s="72" t="s">
        <v>288</v>
      </c>
      <c r="F63" s="65" t="s">
        <v>189</v>
      </c>
      <c r="G63" s="65" t="s">
        <v>363</v>
      </c>
      <c r="H63" s="75">
        <v>10.763999999999999</v>
      </c>
      <c r="I63" s="75"/>
      <c r="J63" s="105">
        <f t="shared" si="2"/>
        <v>624.31200000000001</v>
      </c>
      <c r="K63" s="71"/>
      <c r="L63" s="71"/>
      <c r="M63" s="71"/>
      <c r="N63" s="71"/>
    </row>
    <row r="64" spans="1:14" ht="12.75" customHeight="1" outlineLevel="1" x14ac:dyDescent="0.2">
      <c r="A64" s="104" t="s">
        <v>242</v>
      </c>
      <c r="B64" s="65" t="s">
        <v>184</v>
      </c>
      <c r="C64" s="65" t="s">
        <v>184</v>
      </c>
      <c r="D64" s="65" t="s">
        <v>184</v>
      </c>
      <c r="E64" s="72" t="s">
        <v>289</v>
      </c>
      <c r="F64" s="65" t="s">
        <v>189</v>
      </c>
      <c r="G64" s="65" t="s">
        <v>364</v>
      </c>
      <c r="H64" s="75">
        <v>13.65</v>
      </c>
      <c r="I64" s="75"/>
      <c r="J64" s="105">
        <f t="shared" si="2"/>
        <v>477.75</v>
      </c>
      <c r="K64" s="71"/>
      <c r="L64" s="71"/>
      <c r="M64" s="71"/>
      <c r="N64" s="71"/>
    </row>
    <row r="65" spans="1:14" ht="12.75" customHeight="1" outlineLevel="1" x14ac:dyDescent="0.2">
      <c r="A65" s="104" t="s">
        <v>250</v>
      </c>
      <c r="B65" s="65" t="s">
        <v>184</v>
      </c>
      <c r="C65" s="65" t="s">
        <v>184</v>
      </c>
      <c r="D65" s="65" t="s">
        <v>184</v>
      </c>
      <c r="E65" s="72" t="s">
        <v>291</v>
      </c>
      <c r="F65" s="65" t="s">
        <v>189</v>
      </c>
      <c r="G65" s="65" t="s">
        <v>222</v>
      </c>
      <c r="H65" s="75">
        <v>13.754000000000001</v>
      </c>
      <c r="I65" s="75"/>
      <c r="J65" s="105">
        <f t="shared" si="2"/>
        <v>206.31000000000003</v>
      </c>
      <c r="K65" s="71"/>
      <c r="L65" s="71"/>
      <c r="M65" s="71"/>
      <c r="N65" s="71"/>
    </row>
    <row r="66" spans="1:14" ht="12.75" customHeight="1" outlineLevel="1" x14ac:dyDescent="0.2">
      <c r="A66" s="104" t="s">
        <v>251</v>
      </c>
      <c r="B66" s="65" t="s">
        <v>184</v>
      </c>
      <c r="C66" s="65" t="s">
        <v>184</v>
      </c>
      <c r="D66" s="65" t="s">
        <v>184</v>
      </c>
      <c r="E66" s="72" t="s">
        <v>336</v>
      </c>
      <c r="F66" s="65" t="s">
        <v>189</v>
      </c>
      <c r="G66" s="65" t="s">
        <v>243</v>
      </c>
      <c r="H66" s="75">
        <v>17.55</v>
      </c>
      <c r="I66" s="75"/>
      <c r="J66" s="105">
        <f t="shared" si="2"/>
        <v>105.30000000000001</v>
      </c>
      <c r="K66" s="71"/>
      <c r="L66" s="71"/>
      <c r="M66" s="71"/>
      <c r="N66" s="71"/>
    </row>
    <row r="67" spans="1:14" ht="12.75" customHeight="1" outlineLevel="1" x14ac:dyDescent="0.2">
      <c r="A67" s="104" t="s">
        <v>252</v>
      </c>
      <c r="B67" s="65" t="s">
        <v>184</v>
      </c>
      <c r="C67" s="65" t="s">
        <v>184</v>
      </c>
      <c r="D67" s="65" t="s">
        <v>184</v>
      </c>
      <c r="E67" s="72" t="s">
        <v>293</v>
      </c>
      <c r="F67" s="65" t="s">
        <v>189</v>
      </c>
      <c r="G67" s="65" t="s">
        <v>306</v>
      </c>
      <c r="H67" s="75">
        <v>17.849</v>
      </c>
      <c r="I67" s="75"/>
      <c r="J67" s="105">
        <f t="shared" si="2"/>
        <v>89.245000000000005</v>
      </c>
      <c r="K67" s="71"/>
      <c r="L67" s="71"/>
      <c r="M67" s="71"/>
      <c r="N67" s="71"/>
    </row>
    <row r="68" spans="1:14" ht="12.75" customHeight="1" outlineLevel="1" x14ac:dyDescent="0.2">
      <c r="A68" s="104" t="s">
        <v>253</v>
      </c>
      <c r="B68" s="65" t="s">
        <v>184</v>
      </c>
      <c r="C68" s="65" t="s">
        <v>184</v>
      </c>
      <c r="D68" s="65" t="s">
        <v>184</v>
      </c>
      <c r="E68" s="72" t="s">
        <v>337</v>
      </c>
      <c r="F68" s="65" t="s">
        <v>189</v>
      </c>
      <c r="G68" s="65" t="s">
        <v>244</v>
      </c>
      <c r="H68" s="75">
        <v>18.733000000000001</v>
      </c>
      <c r="I68" s="75"/>
      <c r="J68" s="105">
        <f t="shared" si="2"/>
        <v>374.66</v>
      </c>
      <c r="K68" s="71"/>
      <c r="L68" s="71"/>
      <c r="M68" s="71"/>
      <c r="N68" s="71"/>
    </row>
    <row r="69" spans="1:14" x14ac:dyDescent="0.2">
      <c r="A69" s="126"/>
      <c r="B69" s="126"/>
      <c r="C69" s="126"/>
      <c r="D69" s="126"/>
      <c r="E69" s="126"/>
      <c r="F69" s="126"/>
      <c r="G69" s="126"/>
      <c r="H69" s="126"/>
      <c r="I69" s="126"/>
      <c r="J69" s="126"/>
    </row>
    <row r="70" spans="1:14" ht="12.75" customHeight="1" collapsed="1" thickBot="1" x14ac:dyDescent="0.25">
      <c r="A70" s="82" t="s">
        <v>105</v>
      </c>
      <c r="B70" s="128" t="s">
        <v>116</v>
      </c>
      <c r="C70" s="128"/>
      <c r="D70" s="128"/>
      <c r="E70" s="128"/>
      <c r="F70" s="128"/>
      <c r="G70" s="128"/>
      <c r="H70" s="128"/>
      <c r="I70" s="128"/>
      <c r="J70" s="80">
        <f>SUM(J71:J80)</f>
        <v>0</v>
      </c>
      <c r="K70" s="71"/>
      <c r="L70" s="71"/>
      <c r="M70" s="71"/>
      <c r="N70" s="71"/>
    </row>
    <row r="71" spans="1:14" ht="12.75" hidden="1" customHeight="1" outlineLevel="1" x14ac:dyDescent="0.2">
      <c r="A71" s="81" t="s">
        <v>106</v>
      </c>
      <c r="B71" s="76"/>
      <c r="C71" s="77"/>
      <c r="D71" s="77"/>
      <c r="E71" s="78"/>
      <c r="F71" s="77"/>
      <c r="G71" s="77"/>
      <c r="H71" s="79"/>
      <c r="I71" s="79"/>
      <c r="J71" s="79"/>
      <c r="K71" s="71"/>
      <c r="L71" s="71"/>
      <c r="M71" s="71"/>
      <c r="N71" s="71"/>
    </row>
    <row r="72" spans="1:14" ht="12.75" hidden="1" customHeight="1" outlineLevel="1" x14ac:dyDescent="0.2">
      <c r="A72" s="81" t="s">
        <v>107</v>
      </c>
      <c r="B72" s="93"/>
      <c r="C72" s="65"/>
      <c r="D72" s="65"/>
      <c r="E72" s="72"/>
      <c r="F72" s="65"/>
      <c r="G72" s="65"/>
      <c r="H72" s="75"/>
      <c r="I72" s="75"/>
      <c r="J72" s="75"/>
      <c r="K72" s="71"/>
      <c r="L72" s="71"/>
      <c r="M72" s="71"/>
      <c r="N72" s="71"/>
    </row>
    <row r="73" spans="1:14" ht="12.75" hidden="1" customHeight="1" outlineLevel="1" x14ac:dyDescent="0.2">
      <c r="A73" s="81" t="s">
        <v>108</v>
      </c>
      <c r="B73" s="93"/>
      <c r="C73" s="65"/>
      <c r="D73" s="65"/>
      <c r="E73" s="72"/>
      <c r="F73" s="65"/>
      <c r="G73" s="65"/>
      <c r="H73" s="75"/>
      <c r="I73" s="75"/>
      <c r="J73" s="75"/>
      <c r="K73" s="71"/>
      <c r="L73" s="71"/>
      <c r="M73" s="71"/>
      <c r="N73" s="71"/>
    </row>
    <row r="74" spans="1:14" ht="12.75" hidden="1" customHeight="1" outlineLevel="1" x14ac:dyDescent="0.2">
      <c r="A74" s="81" t="s">
        <v>109</v>
      </c>
      <c r="B74" s="93"/>
      <c r="C74" s="65"/>
      <c r="D74" s="65"/>
      <c r="E74" s="72"/>
      <c r="F74" s="65"/>
      <c r="G74" s="65"/>
      <c r="H74" s="75"/>
      <c r="I74" s="75"/>
      <c r="J74" s="75"/>
      <c r="K74" s="71"/>
      <c r="L74" s="71"/>
      <c r="M74" s="71"/>
      <c r="N74" s="71"/>
    </row>
    <row r="75" spans="1:14" ht="12.75" hidden="1" customHeight="1" outlineLevel="1" x14ac:dyDescent="0.2">
      <c r="A75" s="81" t="s">
        <v>110</v>
      </c>
      <c r="B75" s="93"/>
      <c r="C75" s="65"/>
      <c r="D75" s="65"/>
      <c r="E75" s="72"/>
      <c r="F75" s="65"/>
      <c r="G75" s="65"/>
      <c r="H75" s="75"/>
      <c r="I75" s="75"/>
      <c r="J75" s="75"/>
      <c r="K75" s="71"/>
      <c r="L75" s="71"/>
      <c r="M75" s="71"/>
      <c r="N75" s="71"/>
    </row>
    <row r="76" spans="1:14" ht="12.75" hidden="1" customHeight="1" outlineLevel="1" x14ac:dyDescent="0.2">
      <c r="A76" s="81" t="s">
        <v>111</v>
      </c>
      <c r="B76" s="93"/>
      <c r="C76" s="65"/>
      <c r="D76" s="65"/>
      <c r="E76" s="72"/>
      <c r="F76" s="65"/>
      <c r="G76" s="65"/>
      <c r="H76" s="75"/>
      <c r="I76" s="75"/>
      <c r="J76" s="75"/>
      <c r="K76" s="71"/>
      <c r="L76" s="71"/>
      <c r="M76" s="71"/>
      <c r="N76" s="71"/>
    </row>
    <row r="77" spans="1:14" ht="12.75" hidden="1" customHeight="1" outlineLevel="1" x14ac:dyDescent="0.2">
      <c r="A77" s="81" t="s">
        <v>112</v>
      </c>
      <c r="B77" s="93"/>
      <c r="C77" s="65"/>
      <c r="D77" s="65"/>
      <c r="E77" s="72"/>
      <c r="F77" s="65"/>
      <c r="G77" s="65"/>
      <c r="H77" s="75"/>
      <c r="I77" s="75"/>
      <c r="J77" s="75"/>
      <c r="K77" s="71"/>
      <c r="L77" s="71"/>
      <c r="M77" s="71"/>
      <c r="N77" s="71"/>
    </row>
    <row r="78" spans="1:14" ht="12.75" hidden="1" customHeight="1" outlineLevel="1" x14ac:dyDescent="0.2">
      <c r="A78" s="81" t="s">
        <v>113</v>
      </c>
      <c r="B78" s="93"/>
      <c r="C78" s="65"/>
      <c r="D78" s="65"/>
      <c r="E78" s="72"/>
      <c r="F78" s="65"/>
      <c r="G78" s="65"/>
      <c r="H78" s="75"/>
      <c r="I78" s="75"/>
      <c r="J78" s="75"/>
      <c r="K78" s="71"/>
      <c r="L78" s="71"/>
      <c r="M78" s="71"/>
      <c r="N78" s="71"/>
    </row>
    <row r="79" spans="1:14" ht="12.75" hidden="1" customHeight="1" outlineLevel="1" x14ac:dyDescent="0.2">
      <c r="A79" s="81" t="s">
        <v>114</v>
      </c>
      <c r="B79" s="93"/>
      <c r="C79" s="65"/>
      <c r="D79" s="65"/>
      <c r="E79" s="72"/>
      <c r="F79" s="65"/>
      <c r="G79" s="65"/>
      <c r="H79" s="75"/>
      <c r="I79" s="75"/>
      <c r="J79" s="75"/>
      <c r="K79" s="71"/>
      <c r="L79" s="71"/>
      <c r="M79" s="71"/>
      <c r="N79" s="71"/>
    </row>
    <row r="80" spans="1:14" ht="12.75" hidden="1" customHeight="1" outlineLevel="1" x14ac:dyDescent="0.2">
      <c r="A80" s="81" t="s">
        <v>115</v>
      </c>
      <c r="B80" s="93"/>
      <c r="C80" s="65"/>
      <c r="D80" s="65"/>
      <c r="E80" s="72"/>
      <c r="F80" s="65"/>
      <c r="G80" s="65"/>
      <c r="H80" s="75"/>
      <c r="I80" s="75"/>
      <c r="J80" s="75"/>
      <c r="K80" s="71"/>
      <c r="L80" s="71"/>
      <c r="M80" s="71"/>
      <c r="N80" s="71"/>
    </row>
    <row r="81" spans="1:14" x14ac:dyDescent="0.2">
      <c r="A81" s="126"/>
      <c r="B81" s="126"/>
      <c r="C81" s="126"/>
      <c r="D81" s="126"/>
      <c r="E81" s="126"/>
      <c r="F81" s="126"/>
      <c r="G81" s="126"/>
      <c r="H81" s="126"/>
      <c r="I81" s="126"/>
      <c r="J81" s="126"/>
    </row>
    <row r="82" spans="1:14" ht="12.75" customHeight="1" thickBot="1" x14ac:dyDescent="0.25">
      <c r="A82" s="82" t="s">
        <v>117</v>
      </c>
      <c r="B82" s="128" t="s">
        <v>119</v>
      </c>
      <c r="C82" s="128"/>
      <c r="D82" s="128"/>
      <c r="E82" s="128"/>
      <c r="F82" s="128"/>
      <c r="G82" s="128"/>
      <c r="H82" s="128"/>
      <c r="I82" s="128"/>
      <c r="J82" s="80">
        <f>SUM(J83:J83)</f>
        <v>1950</v>
      </c>
      <c r="K82" s="71"/>
      <c r="L82" s="71"/>
      <c r="M82" s="71"/>
      <c r="N82" s="71"/>
    </row>
    <row r="83" spans="1:14" ht="12.75" customHeight="1" outlineLevel="1" x14ac:dyDescent="0.2">
      <c r="A83" s="100" t="s">
        <v>118</v>
      </c>
      <c r="B83" s="27" t="s">
        <v>184</v>
      </c>
      <c r="C83" s="27" t="s">
        <v>184</v>
      </c>
      <c r="D83" s="27" t="s">
        <v>184</v>
      </c>
      <c r="E83" s="101" t="s">
        <v>246</v>
      </c>
      <c r="F83" s="27" t="s">
        <v>189</v>
      </c>
      <c r="G83" s="27" t="s">
        <v>200</v>
      </c>
      <c r="H83" s="75">
        <v>6.5</v>
      </c>
      <c r="I83" s="102"/>
      <c r="J83" s="105">
        <f t="shared" ref="J83" si="3">(I83+H83)*G83</f>
        <v>1950</v>
      </c>
      <c r="K83" s="71"/>
      <c r="L83" s="71"/>
      <c r="M83" s="71"/>
      <c r="N83" s="71"/>
    </row>
    <row r="84" spans="1:14" x14ac:dyDescent="0.2">
      <c r="A84" s="126"/>
      <c r="B84" s="126"/>
      <c r="C84" s="126"/>
      <c r="D84" s="126"/>
      <c r="E84" s="126"/>
      <c r="F84" s="126"/>
      <c r="G84" s="126"/>
      <c r="H84" s="126"/>
      <c r="I84" s="126"/>
      <c r="J84" s="126"/>
    </row>
    <row r="85" spans="1:14" ht="12.75" customHeight="1" thickBot="1" x14ac:dyDescent="0.25">
      <c r="A85" s="82" t="s">
        <v>120</v>
      </c>
      <c r="B85" s="128" t="s">
        <v>124</v>
      </c>
      <c r="C85" s="128"/>
      <c r="D85" s="128"/>
      <c r="E85" s="128"/>
      <c r="F85" s="128"/>
      <c r="G85" s="128"/>
      <c r="H85" s="128"/>
      <c r="I85" s="128"/>
      <c r="J85" s="80">
        <f>SUM(J86:J88)</f>
        <v>1602</v>
      </c>
      <c r="K85" s="71"/>
      <c r="L85" s="71"/>
      <c r="M85" s="71"/>
      <c r="N85" s="71"/>
    </row>
    <row r="86" spans="1:14" ht="12.75" customHeight="1" outlineLevel="1" x14ac:dyDescent="0.2">
      <c r="A86" s="100" t="s">
        <v>121</v>
      </c>
      <c r="B86" s="27" t="s">
        <v>184</v>
      </c>
      <c r="C86" s="27" t="s">
        <v>184</v>
      </c>
      <c r="D86" s="27" t="s">
        <v>184</v>
      </c>
      <c r="E86" s="101" t="s">
        <v>247</v>
      </c>
      <c r="F86" s="27" t="s">
        <v>186</v>
      </c>
      <c r="G86" s="27" t="s">
        <v>366</v>
      </c>
      <c r="H86" s="75">
        <v>60</v>
      </c>
      <c r="I86" s="102"/>
      <c r="J86" s="105">
        <f t="shared" ref="J86:J88" si="4">(I86+H86)*G86</f>
        <v>1602</v>
      </c>
      <c r="K86" s="71"/>
      <c r="L86" s="71"/>
      <c r="M86" s="71"/>
      <c r="N86" s="71"/>
    </row>
    <row r="87" spans="1:14" ht="12.75" customHeight="1" outlineLevel="1" x14ac:dyDescent="0.2">
      <c r="A87" s="104" t="s">
        <v>122</v>
      </c>
      <c r="B87" s="65" t="s">
        <v>184</v>
      </c>
      <c r="C87" s="65" t="s">
        <v>184</v>
      </c>
      <c r="D87" s="65" t="s">
        <v>145</v>
      </c>
      <c r="E87" s="72" t="s">
        <v>248</v>
      </c>
      <c r="F87" s="65" t="s">
        <v>164</v>
      </c>
      <c r="G87" s="65" t="s">
        <v>220</v>
      </c>
      <c r="H87" s="75">
        <v>0</v>
      </c>
      <c r="I87" s="75"/>
      <c r="J87" s="105">
        <f t="shared" si="4"/>
        <v>0</v>
      </c>
      <c r="K87" s="71"/>
      <c r="L87" s="71"/>
      <c r="M87" s="71"/>
      <c r="N87" s="71"/>
    </row>
    <row r="88" spans="1:14" ht="12.75" customHeight="1" outlineLevel="1" x14ac:dyDescent="0.2">
      <c r="A88" s="104" t="s">
        <v>123</v>
      </c>
      <c r="B88" s="65" t="s">
        <v>184</v>
      </c>
      <c r="C88" s="65" t="s">
        <v>184</v>
      </c>
      <c r="D88" s="65" t="s">
        <v>145</v>
      </c>
      <c r="E88" s="72" t="s">
        <v>249</v>
      </c>
      <c r="F88" s="65" t="s">
        <v>164</v>
      </c>
      <c r="G88" s="65" t="s">
        <v>365</v>
      </c>
      <c r="H88" s="75">
        <v>0</v>
      </c>
      <c r="I88" s="75"/>
      <c r="J88" s="105">
        <f t="shared" si="4"/>
        <v>0</v>
      </c>
      <c r="K88" s="71"/>
      <c r="L88" s="71"/>
      <c r="M88" s="71"/>
      <c r="N88" s="71"/>
    </row>
    <row r="89" spans="1:14" x14ac:dyDescent="0.2">
      <c r="A89" s="126"/>
      <c r="B89" s="126"/>
      <c r="C89" s="126"/>
      <c r="D89" s="126"/>
      <c r="E89" s="126"/>
      <c r="F89" s="126"/>
      <c r="G89" s="126"/>
      <c r="H89" s="126"/>
      <c r="I89" s="126"/>
      <c r="J89" s="126"/>
    </row>
    <row r="90" spans="1:14" ht="12.75" customHeight="1" thickBot="1" x14ac:dyDescent="0.25">
      <c r="A90" s="82" t="s">
        <v>125</v>
      </c>
      <c r="B90" s="128" t="s">
        <v>136</v>
      </c>
      <c r="C90" s="128"/>
      <c r="D90" s="128"/>
      <c r="E90" s="128"/>
      <c r="F90" s="128"/>
      <c r="G90" s="128"/>
      <c r="H90" s="128"/>
      <c r="I90" s="128"/>
      <c r="J90" s="80">
        <f>SUM(J91:J100)</f>
        <v>35800</v>
      </c>
      <c r="K90" s="71"/>
      <c r="L90" s="71"/>
      <c r="M90" s="71"/>
      <c r="N90" s="71"/>
    </row>
    <row r="91" spans="1:14" ht="12.75" customHeight="1" outlineLevel="1" x14ac:dyDescent="0.2">
      <c r="A91" s="100" t="s">
        <v>126</v>
      </c>
      <c r="B91" s="130" t="s">
        <v>263</v>
      </c>
      <c r="C91" s="130"/>
      <c r="D91" s="130"/>
      <c r="E91" s="130"/>
      <c r="F91" s="27" t="s">
        <v>164</v>
      </c>
      <c r="G91" s="27" t="s">
        <v>202</v>
      </c>
      <c r="H91" s="102">
        <v>4999</v>
      </c>
      <c r="I91" s="102">
        <v>1</v>
      </c>
      <c r="J91" s="105">
        <f t="shared" ref="J91:J100" si="5">(I91+H91)*G91</f>
        <v>5000</v>
      </c>
      <c r="K91" s="71"/>
      <c r="L91" s="71"/>
      <c r="M91" s="71"/>
      <c r="N91" s="71"/>
    </row>
    <row r="92" spans="1:14" ht="12.75" customHeight="1" outlineLevel="1" x14ac:dyDescent="0.2">
      <c r="A92" s="104" t="s">
        <v>127</v>
      </c>
      <c r="B92" s="131" t="s">
        <v>254</v>
      </c>
      <c r="C92" s="131"/>
      <c r="D92" s="131"/>
      <c r="E92" s="131"/>
      <c r="F92" s="65" t="s">
        <v>164</v>
      </c>
      <c r="G92" s="65" t="s">
        <v>202</v>
      </c>
      <c r="H92" s="75">
        <v>1999</v>
      </c>
      <c r="I92" s="75">
        <v>1</v>
      </c>
      <c r="J92" s="105">
        <f t="shared" si="5"/>
        <v>2000</v>
      </c>
      <c r="K92" s="71"/>
      <c r="L92" s="71"/>
      <c r="M92" s="71"/>
      <c r="N92" s="71"/>
    </row>
    <row r="93" spans="1:14" ht="12.75" customHeight="1" outlineLevel="1" x14ac:dyDescent="0.2">
      <c r="A93" s="104" t="s">
        <v>128</v>
      </c>
      <c r="B93" s="131" t="s">
        <v>255</v>
      </c>
      <c r="C93" s="131"/>
      <c r="D93" s="131"/>
      <c r="E93" s="131"/>
      <c r="F93" s="65" t="s">
        <v>164</v>
      </c>
      <c r="G93" s="65" t="s">
        <v>202</v>
      </c>
      <c r="H93" s="75">
        <v>1</v>
      </c>
      <c r="I93" s="75">
        <v>1999</v>
      </c>
      <c r="J93" s="105">
        <f t="shared" si="5"/>
        <v>2000</v>
      </c>
      <c r="K93" s="71"/>
      <c r="L93" s="71"/>
      <c r="M93" s="71"/>
      <c r="N93" s="71"/>
    </row>
    <row r="94" spans="1:14" ht="12.75" customHeight="1" outlineLevel="1" x14ac:dyDescent="0.2">
      <c r="A94" s="104" t="s">
        <v>129</v>
      </c>
      <c r="B94" s="131" t="s">
        <v>256</v>
      </c>
      <c r="C94" s="131"/>
      <c r="D94" s="131"/>
      <c r="E94" s="131"/>
      <c r="F94" s="65" t="s">
        <v>164</v>
      </c>
      <c r="G94" s="65" t="s">
        <v>202</v>
      </c>
      <c r="H94" s="75">
        <v>1</v>
      </c>
      <c r="I94" s="75">
        <v>3499</v>
      </c>
      <c r="J94" s="105">
        <f t="shared" si="5"/>
        <v>3500</v>
      </c>
      <c r="K94" s="71"/>
      <c r="L94" s="71"/>
      <c r="M94" s="71"/>
      <c r="N94" s="71"/>
    </row>
    <row r="95" spans="1:14" ht="12.75" customHeight="1" outlineLevel="1" x14ac:dyDescent="0.2">
      <c r="A95" s="104" t="s">
        <v>130</v>
      </c>
      <c r="B95" s="131" t="s">
        <v>257</v>
      </c>
      <c r="C95" s="131"/>
      <c r="D95" s="131"/>
      <c r="E95" s="131"/>
      <c r="F95" s="65" t="s">
        <v>164</v>
      </c>
      <c r="G95" s="65" t="s">
        <v>202</v>
      </c>
      <c r="H95" s="75">
        <v>1</v>
      </c>
      <c r="I95" s="75">
        <v>5999</v>
      </c>
      <c r="J95" s="105">
        <f t="shared" si="5"/>
        <v>6000</v>
      </c>
      <c r="K95" s="71"/>
      <c r="L95" s="71"/>
      <c r="M95" s="71"/>
      <c r="N95" s="71"/>
    </row>
    <row r="96" spans="1:14" ht="12.75" customHeight="1" outlineLevel="1" x14ac:dyDescent="0.2">
      <c r="A96" s="104" t="s">
        <v>131</v>
      </c>
      <c r="B96" s="131" t="s">
        <v>258</v>
      </c>
      <c r="C96" s="131"/>
      <c r="D96" s="131"/>
      <c r="E96" s="131"/>
      <c r="F96" s="65" t="s">
        <v>164</v>
      </c>
      <c r="G96" s="65" t="s">
        <v>202</v>
      </c>
      <c r="H96" s="75">
        <v>1</v>
      </c>
      <c r="I96" s="75">
        <v>4999</v>
      </c>
      <c r="J96" s="105">
        <f t="shared" si="5"/>
        <v>5000</v>
      </c>
      <c r="K96" s="71"/>
      <c r="L96" s="71"/>
      <c r="M96" s="71"/>
      <c r="N96" s="71"/>
    </row>
    <row r="97" spans="1:14" ht="12.75" customHeight="1" outlineLevel="1" x14ac:dyDescent="0.2">
      <c r="A97" s="104" t="s">
        <v>132</v>
      </c>
      <c r="B97" s="131" t="s">
        <v>259</v>
      </c>
      <c r="C97" s="131"/>
      <c r="D97" s="131"/>
      <c r="E97" s="131"/>
      <c r="F97" s="65" t="s">
        <v>164</v>
      </c>
      <c r="G97" s="65" t="s">
        <v>202</v>
      </c>
      <c r="H97" s="75">
        <v>1</v>
      </c>
      <c r="I97" s="75">
        <v>2499</v>
      </c>
      <c r="J97" s="105">
        <f t="shared" si="5"/>
        <v>2500</v>
      </c>
      <c r="K97" s="71"/>
      <c r="L97" s="71"/>
      <c r="M97" s="71"/>
      <c r="N97" s="71"/>
    </row>
    <row r="98" spans="1:14" ht="12.75" customHeight="1" outlineLevel="1" x14ac:dyDescent="0.2">
      <c r="A98" s="104" t="s">
        <v>133</v>
      </c>
      <c r="B98" s="131" t="s">
        <v>260</v>
      </c>
      <c r="C98" s="131"/>
      <c r="D98" s="131"/>
      <c r="E98" s="131"/>
      <c r="F98" s="65" t="s">
        <v>164</v>
      </c>
      <c r="G98" s="65" t="s">
        <v>202</v>
      </c>
      <c r="H98" s="75">
        <v>1</v>
      </c>
      <c r="I98" s="75">
        <v>7499</v>
      </c>
      <c r="J98" s="105">
        <f t="shared" si="5"/>
        <v>7500</v>
      </c>
      <c r="K98" s="71"/>
      <c r="L98" s="71"/>
      <c r="M98" s="71"/>
      <c r="N98" s="71"/>
    </row>
    <row r="99" spans="1:14" ht="12.75" customHeight="1" outlineLevel="1" x14ac:dyDescent="0.2">
      <c r="A99" s="104" t="s">
        <v>134</v>
      </c>
      <c r="B99" s="131" t="s">
        <v>261</v>
      </c>
      <c r="C99" s="131"/>
      <c r="D99" s="131"/>
      <c r="E99" s="131"/>
      <c r="F99" s="65" t="s">
        <v>164</v>
      </c>
      <c r="G99" s="65" t="s">
        <v>202</v>
      </c>
      <c r="H99" s="75">
        <v>1</v>
      </c>
      <c r="I99" s="75">
        <v>1599</v>
      </c>
      <c r="J99" s="105">
        <f t="shared" si="5"/>
        <v>1600</v>
      </c>
      <c r="K99" s="71"/>
      <c r="L99" s="71"/>
      <c r="M99" s="71"/>
      <c r="N99" s="71"/>
    </row>
    <row r="100" spans="1:14" ht="12.75" customHeight="1" outlineLevel="1" x14ac:dyDescent="0.2">
      <c r="A100" s="104" t="s">
        <v>135</v>
      </c>
      <c r="B100" s="131" t="s">
        <v>262</v>
      </c>
      <c r="C100" s="131"/>
      <c r="D100" s="131"/>
      <c r="E100" s="131"/>
      <c r="F100" s="65" t="s">
        <v>164</v>
      </c>
      <c r="G100" s="65" t="s">
        <v>202</v>
      </c>
      <c r="H100" s="75">
        <v>1</v>
      </c>
      <c r="I100" s="75">
        <v>699</v>
      </c>
      <c r="J100" s="105">
        <f t="shared" si="5"/>
        <v>700</v>
      </c>
      <c r="K100" s="71"/>
      <c r="L100" s="71"/>
      <c r="M100" s="71"/>
      <c r="N100" s="71"/>
    </row>
    <row r="101" spans="1:14" x14ac:dyDescent="0.2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</row>
  </sheetData>
  <mergeCells count="27">
    <mergeCell ref="A84:J84"/>
    <mergeCell ref="A4:J4"/>
    <mergeCell ref="B5:I5"/>
    <mergeCell ref="A22:J22"/>
    <mergeCell ref="B23:I23"/>
    <mergeCell ref="A37:J37"/>
    <mergeCell ref="B38:I38"/>
    <mergeCell ref="A69:J69"/>
    <mergeCell ref="B70:I70"/>
    <mergeCell ref="A81:J81"/>
    <mergeCell ref="B82:I82"/>
    <mergeCell ref="B100:E100"/>
    <mergeCell ref="A101:J101"/>
    <mergeCell ref="A1:H1"/>
    <mergeCell ref="I1:J1"/>
    <mergeCell ref="B94:E94"/>
    <mergeCell ref="B95:E95"/>
    <mergeCell ref="B96:E96"/>
    <mergeCell ref="B97:E97"/>
    <mergeCell ref="B98:E98"/>
    <mergeCell ref="B99:E99"/>
    <mergeCell ref="B85:I85"/>
    <mergeCell ref="A89:J89"/>
    <mergeCell ref="B90:I90"/>
    <mergeCell ref="B91:E91"/>
    <mergeCell ref="B92:E92"/>
    <mergeCell ref="B93:E93"/>
  </mergeCells>
  <pageMargins left="1.1811023622047245" right="0.39370078740157483" top="1.5748031496062993" bottom="0.78740157480314965" header="0.31496062992125984" footer="0.31496062992125984"/>
  <pageSetup paperSize="9" orientation="landscape" r:id="rId1"/>
  <headerFooter>
    <oddHeader>&amp;L&amp;10&amp;G
N° do Documento: &amp;F&amp;R
Rev 01
Lista de Materiais</oddHeader>
    <oddFooter>&amp;L&amp;10NT2016000-LSE-TMP-001-00-A4&amp;C&amp;10Página &amp;P de &amp;N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76"/>
  <sheetViews>
    <sheetView view="pageLayout" zoomScale="90" zoomScaleNormal="100" zoomScaleSheetLayoutView="100" zoomScalePageLayoutView="90" workbookViewId="0">
      <selection activeCell="G3" sqref="G3"/>
    </sheetView>
  </sheetViews>
  <sheetFormatPr defaultColWidth="3.85546875" defaultRowHeight="12.75" outlineLevelRow="1" x14ac:dyDescent="0.2"/>
  <cols>
    <col min="1" max="1" width="5.5703125" style="17" customWidth="1"/>
    <col min="2" max="2" width="11" style="17" customWidth="1"/>
    <col min="3" max="3" width="15.7109375" style="17" customWidth="1"/>
    <col min="4" max="4" width="10.140625" style="18" customWidth="1"/>
    <col min="5" max="5" width="33" style="17" customWidth="1"/>
    <col min="6" max="6" width="5.85546875" style="91" customWidth="1"/>
    <col min="7" max="7" width="6.7109375" style="91" customWidth="1"/>
    <col min="8" max="10" width="13.5703125" style="17" customWidth="1"/>
    <col min="11" max="14" width="5" style="17" customWidth="1"/>
    <col min="15" max="16384" width="3.85546875" style="17"/>
  </cols>
  <sheetData>
    <row r="1" spans="1:14" s="63" customFormat="1" ht="19.7" customHeight="1" thickBot="1" x14ac:dyDescent="0.3">
      <c r="A1" s="125" t="s">
        <v>404</v>
      </c>
      <c r="B1" s="125"/>
      <c r="C1" s="125"/>
      <c r="D1" s="125"/>
      <c r="E1" s="125"/>
      <c r="F1" s="125"/>
      <c r="G1" s="125"/>
      <c r="H1" s="125"/>
      <c r="I1" s="133">
        <f>J5+J13+J17+J29+J41+J53+J65</f>
        <v>85900</v>
      </c>
      <c r="J1" s="125"/>
      <c r="K1" s="67"/>
      <c r="L1" s="67"/>
      <c r="M1" s="67"/>
      <c r="N1" s="67"/>
    </row>
    <row r="2" spans="1:14" ht="6.75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68"/>
      <c r="L2" s="68"/>
      <c r="M2" s="68"/>
      <c r="N2" s="68"/>
    </row>
    <row r="3" spans="1:14" s="43" customFormat="1" ht="73.7" customHeight="1" x14ac:dyDescent="0.25">
      <c r="A3" s="83" t="s">
        <v>64</v>
      </c>
      <c r="B3" s="83" t="s">
        <v>3</v>
      </c>
      <c r="C3" s="84" t="s">
        <v>0</v>
      </c>
      <c r="D3" s="84" t="s">
        <v>10</v>
      </c>
      <c r="E3" s="84" t="s">
        <v>9</v>
      </c>
      <c r="F3" s="84" t="s">
        <v>12</v>
      </c>
      <c r="G3" s="84" t="s">
        <v>65</v>
      </c>
      <c r="H3" s="84" t="s">
        <v>66</v>
      </c>
      <c r="I3" s="84" t="s">
        <v>67</v>
      </c>
      <c r="J3" s="84" t="s">
        <v>68</v>
      </c>
      <c r="K3" s="69"/>
      <c r="L3" s="69"/>
      <c r="M3" s="69"/>
      <c r="N3" s="69"/>
    </row>
    <row r="4" spans="1:14" ht="4.5" customHeight="1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70"/>
      <c r="L4" s="70"/>
      <c r="M4" s="70"/>
      <c r="N4" s="70"/>
    </row>
    <row r="5" spans="1:14" ht="12.75" customHeight="1" thickBot="1" x14ac:dyDescent="0.25">
      <c r="A5" s="99" t="s">
        <v>405</v>
      </c>
      <c r="B5" s="129" t="s">
        <v>69</v>
      </c>
      <c r="C5" s="129"/>
      <c r="D5" s="129"/>
      <c r="E5" s="129"/>
      <c r="F5" s="129"/>
      <c r="G5" s="129"/>
      <c r="H5" s="129"/>
      <c r="I5" s="129"/>
      <c r="J5" s="87">
        <f>SUM(J6:J11)</f>
        <v>35100</v>
      </c>
      <c r="K5" s="71"/>
      <c r="L5" s="71"/>
      <c r="M5" s="71"/>
      <c r="N5" s="71"/>
    </row>
    <row r="6" spans="1:14" ht="24" customHeight="1" outlineLevel="1" x14ac:dyDescent="0.2">
      <c r="A6" s="100" t="s">
        <v>71</v>
      </c>
      <c r="B6" s="27" t="s">
        <v>341</v>
      </c>
      <c r="C6" s="27" t="s">
        <v>183</v>
      </c>
      <c r="D6" s="27" t="s">
        <v>377</v>
      </c>
      <c r="E6" s="106" t="s">
        <v>403</v>
      </c>
      <c r="F6" s="27" t="s">
        <v>164</v>
      </c>
      <c r="G6" s="27" t="s">
        <v>146</v>
      </c>
      <c r="H6" s="102">
        <v>3250</v>
      </c>
      <c r="I6" s="102">
        <v>2600</v>
      </c>
      <c r="J6" s="105">
        <f t="shared" ref="J6:J11" si="0">(I6+H6)*G6</f>
        <v>5850</v>
      </c>
      <c r="K6" s="71"/>
      <c r="L6" s="71"/>
      <c r="M6" s="71"/>
      <c r="N6" s="71"/>
    </row>
    <row r="7" spans="1:14" ht="24" customHeight="1" outlineLevel="1" x14ac:dyDescent="0.2">
      <c r="A7" s="104" t="s">
        <v>72</v>
      </c>
      <c r="B7" s="65" t="s">
        <v>378</v>
      </c>
      <c r="C7" s="65" t="s">
        <v>183</v>
      </c>
      <c r="D7" s="65" t="s">
        <v>377</v>
      </c>
      <c r="E7" s="98" t="s">
        <v>403</v>
      </c>
      <c r="F7" s="65" t="s">
        <v>164</v>
      </c>
      <c r="G7" s="65" t="s">
        <v>146</v>
      </c>
      <c r="H7" s="75">
        <v>3250</v>
      </c>
      <c r="I7" s="75">
        <v>2600</v>
      </c>
      <c r="J7" s="105">
        <f t="shared" si="0"/>
        <v>5850</v>
      </c>
      <c r="K7" s="71"/>
      <c r="L7" s="71"/>
      <c r="M7" s="71"/>
      <c r="N7" s="71"/>
    </row>
    <row r="8" spans="1:14" ht="24" customHeight="1" outlineLevel="1" x14ac:dyDescent="0.2">
      <c r="A8" s="104" t="s">
        <v>73</v>
      </c>
      <c r="B8" s="65" t="s">
        <v>379</v>
      </c>
      <c r="C8" s="65" t="s">
        <v>183</v>
      </c>
      <c r="D8" s="65" t="s">
        <v>377</v>
      </c>
      <c r="E8" s="98" t="s">
        <v>403</v>
      </c>
      <c r="F8" s="65" t="s">
        <v>164</v>
      </c>
      <c r="G8" s="65" t="s">
        <v>146</v>
      </c>
      <c r="H8" s="75">
        <v>3250</v>
      </c>
      <c r="I8" s="75">
        <v>2600</v>
      </c>
      <c r="J8" s="105">
        <f t="shared" si="0"/>
        <v>5850</v>
      </c>
      <c r="K8" s="71"/>
      <c r="L8" s="71"/>
      <c r="M8" s="71"/>
      <c r="N8" s="71"/>
    </row>
    <row r="9" spans="1:14" ht="24" customHeight="1" outlineLevel="1" x14ac:dyDescent="0.2">
      <c r="A9" s="104" t="s">
        <v>74</v>
      </c>
      <c r="B9" s="65" t="s">
        <v>380</v>
      </c>
      <c r="C9" s="65" t="s">
        <v>183</v>
      </c>
      <c r="D9" s="65" t="s">
        <v>377</v>
      </c>
      <c r="E9" s="98" t="s">
        <v>403</v>
      </c>
      <c r="F9" s="65" t="s">
        <v>164</v>
      </c>
      <c r="G9" s="65" t="s">
        <v>146</v>
      </c>
      <c r="H9" s="75">
        <v>3250</v>
      </c>
      <c r="I9" s="75">
        <v>2600</v>
      </c>
      <c r="J9" s="105">
        <f t="shared" si="0"/>
        <v>5850</v>
      </c>
      <c r="K9" s="71"/>
      <c r="L9" s="71"/>
      <c r="M9" s="71"/>
      <c r="N9" s="71"/>
    </row>
    <row r="10" spans="1:14" ht="24" customHeight="1" outlineLevel="1" x14ac:dyDescent="0.2">
      <c r="A10" s="104" t="s">
        <v>75</v>
      </c>
      <c r="B10" s="65" t="s">
        <v>381</v>
      </c>
      <c r="C10" s="65" t="s">
        <v>183</v>
      </c>
      <c r="D10" s="65" t="s">
        <v>377</v>
      </c>
      <c r="E10" s="98" t="s">
        <v>403</v>
      </c>
      <c r="F10" s="65" t="s">
        <v>164</v>
      </c>
      <c r="G10" s="65" t="s">
        <v>146</v>
      </c>
      <c r="H10" s="75">
        <v>3250</v>
      </c>
      <c r="I10" s="75">
        <v>2600</v>
      </c>
      <c r="J10" s="105">
        <f t="shared" si="0"/>
        <v>5850</v>
      </c>
      <c r="K10" s="71"/>
      <c r="L10" s="71"/>
      <c r="M10" s="71"/>
      <c r="N10" s="71"/>
    </row>
    <row r="11" spans="1:14" ht="24" customHeight="1" outlineLevel="1" x14ac:dyDescent="0.2">
      <c r="A11" s="104" t="s">
        <v>76</v>
      </c>
      <c r="B11" s="65" t="s">
        <v>382</v>
      </c>
      <c r="C11" s="65" t="s">
        <v>183</v>
      </c>
      <c r="D11" s="65" t="s">
        <v>377</v>
      </c>
      <c r="E11" s="98" t="s">
        <v>403</v>
      </c>
      <c r="F11" s="65" t="s">
        <v>164</v>
      </c>
      <c r="G11" s="65" t="s">
        <v>146</v>
      </c>
      <c r="H11" s="75">
        <v>3250</v>
      </c>
      <c r="I11" s="75">
        <v>2600</v>
      </c>
      <c r="J11" s="105">
        <f t="shared" si="0"/>
        <v>5850</v>
      </c>
      <c r="K11" s="71"/>
      <c r="L11" s="71"/>
      <c r="M11" s="71"/>
      <c r="N11" s="71"/>
    </row>
    <row r="12" spans="1:14" ht="12.75" customHeight="1" x14ac:dyDescent="0.2">
      <c r="A12" s="126"/>
      <c r="B12" s="126"/>
      <c r="C12" s="126"/>
      <c r="D12" s="126"/>
      <c r="E12" s="126"/>
      <c r="F12" s="126"/>
      <c r="G12" s="126"/>
      <c r="H12" s="126"/>
      <c r="I12" s="126"/>
      <c r="J12" s="126"/>
      <c r="K12" s="71"/>
      <c r="L12" s="71"/>
      <c r="M12" s="71"/>
      <c r="N12" s="71"/>
    </row>
    <row r="13" spans="1:14" ht="12.75" customHeight="1" thickBot="1" x14ac:dyDescent="0.25">
      <c r="A13" s="82" t="s">
        <v>82</v>
      </c>
      <c r="B13" s="128" t="s">
        <v>81</v>
      </c>
      <c r="C13" s="128"/>
      <c r="D13" s="128"/>
      <c r="E13" s="128"/>
      <c r="F13" s="128"/>
      <c r="G13" s="128"/>
      <c r="H13" s="128"/>
      <c r="I13" s="128"/>
      <c r="J13" s="80">
        <f>SUM(J14:J15)</f>
        <v>15000</v>
      </c>
      <c r="K13" s="71"/>
      <c r="L13" s="71"/>
      <c r="M13" s="71"/>
      <c r="N13" s="71"/>
    </row>
    <row r="14" spans="1:14" ht="12.75" customHeight="1" outlineLevel="1" x14ac:dyDescent="0.2">
      <c r="A14" s="100" t="s">
        <v>71</v>
      </c>
      <c r="B14" s="27" t="s">
        <v>184</v>
      </c>
      <c r="C14" s="27" t="s">
        <v>184</v>
      </c>
      <c r="D14" s="27" t="s">
        <v>184</v>
      </c>
      <c r="E14" s="101" t="s">
        <v>407</v>
      </c>
      <c r="F14" s="27" t="s">
        <v>189</v>
      </c>
      <c r="G14" s="27" t="s">
        <v>383</v>
      </c>
      <c r="H14" s="75">
        <v>60</v>
      </c>
      <c r="I14" s="102">
        <v>25</v>
      </c>
      <c r="J14" s="105">
        <f t="shared" ref="J14:J15" si="1">(I14+H14)*G14</f>
        <v>12750</v>
      </c>
      <c r="K14" s="71"/>
      <c r="L14" s="71"/>
      <c r="M14" s="71"/>
      <c r="N14" s="71"/>
    </row>
    <row r="15" spans="1:14" ht="12.75" customHeight="1" outlineLevel="1" x14ac:dyDescent="0.2">
      <c r="A15" s="104" t="s">
        <v>72</v>
      </c>
      <c r="B15" s="65" t="s">
        <v>184</v>
      </c>
      <c r="C15" s="65" t="s">
        <v>184</v>
      </c>
      <c r="D15" s="65" t="s">
        <v>184</v>
      </c>
      <c r="E15" s="72" t="s">
        <v>408</v>
      </c>
      <c r="F15" s="65" t="s">
        <v>164</v>
      </c>
      <c r="G15" s="65" t="s">
        <v>384</v>
      </c>
      <c r="H15" s="75">
        <v>30</v>
      </c>
      <c r="I15" s="75"/>
      <c r="J15" s="105">
        <f t="shared" si="1"/>
        <v>2250</v>
      </c>
      <c r="K15" s="71"/>
      <c r="L15" s="71"/>
      <c r="M15" s="71"/>
      <c r="N15" s="71"/>
    </row>
    <row r="16" spans="1:14" ht="12.75" customHeight="1" x14ac:dyDescent="0.2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71"/>
      <c r="L16" s="71"/>
      <c r="M16" s="71"/>
      <c r="N16" s="71"/>
    </row>
    <row r="17" spans="1:14" ht="12.75" customHeight="1" collapsed="1" thickBot="1" x14ac:dyDescent="0.25">
      <c r="A17" s="82" t="s">
        <v>93</v>
      </c>
      <c r="B17" s="128" t="s">
        <v>104</v>
      </c>
      <c r="C17" s="128"/>
      <c r="D17" s="128"/>
      <c r="E17" s="128"/>
      <c r="F17" s="128"/>
      <c r="G17" s="128"/>
      <c r="H17" s="128"/>
      <c r="I17" s="128"/>
      <c r="J17" s="80">
        <f>SUM(J18:J27)</f>
        <v>0</v>
      </c>
      <c r="K17" s="71"/>
      <c r="L17" s="71"/>
      <c r="M17" s="71"/>
      <c r="N17" s="71"/>
    </row>
    <row r="18" spans="1:14" ht="12.75" hidden="1" customHeight="1" outlineLevel="1" x14ac:dyDescent="0.2">
      <c r="A18" s="81" t="s">
        <v>94</v>
      </c>
      <c r="B18" s="76"/>
      <c r="C18" s="77"/>
      <c r="D18" s="77"/>
      <c r="E18" s="78"/>
      <c r="F18" s="77"/>
      <c r="G18" s="77"/>
      <c r="H18" s="79"/>
      <c r="I18" s="79"/>
      <c r="J18" s="79"/>
      <c r="K18" s="71"/>
      <c r="L18" s="71"/>
      <c r="M18" s="71"/>
      <c r="N18" s="71"/>
    </row>
    <row r="19" spans="1:14" ht="12.75" hidden="1" customHeight="1" outlineLevel="1" x14ac:dyDescent="0.2">
      <c r="A19" s="81" t="s">
        <v>95</v>
      </c>
      <c r="B19" s="76"/>
      <c r="C19" s="77"/>
      <c r="D19" s="77"/>
      <c r="E19" s="78"/>
      <c r="F19" s="77"/>
      <c r="G19" s="77"/>
      <c r="H19" s="79"/>
      <c r="I19" s="79"/>
      <c r="J19" s="79"/>
      <c r="K19" s="71"/>
      <c r="L19" s="71"/>
      <c r="M19" s="71"/>
      <c r="N19" s="71"/>
    </row>
    <row r="20" spans="1:14" ht="12.75" hidden="1" customHeight="1" outlineLevel="1" x14ac:dyDescent="0.2">
      <c r="A20" s="81" t="s">
        <v>96</v>
      </c>
      <c r="B20" s="76"/>
      <c r="C20" s="77"/>
      <c r="D20" s="77"/>
      <c r="E20" s="78"/>
      <c r="F20" s="77"/>
      <c r="G20" s="77"/>
      <c r="H20" s="79"/>
      <c r="I20" s="79"/>
      <c r="J20" s="79"/>
      <c r="K20" s="71"/>
      <c r="L20" s="71"/>
      <c r="M20" s="71"/>
      <c r="N20" s="71"/>
    </row>
    <row r="21" spans="1:14" ht="12.75" hidden="1" customHeight="1" outlineLevel="1" x14ac:dyDescent="0.2">
      <c r="A21" s="81" t="s">
        <v>97</v>
      </c>
      <c r="B21" s="76"/>
      <c r="C21" s="77"/>
      <c r="D21" s="77"/>
      <c r="E21" s="78"/>
      <c r="F21" s="77"/>
      <c r="G21" s="77"/>
      <c r="H21" s="79"/>
      <c r="I21" s="79"/>
      <c r="J21" s="79"/>
      <c r="K21" s="71"/>
      <c r="L21" s="71"/>
      <c r="M21" s="71"/>
      <c r="N21" s="71"/>
    </row>
    <row r="22" spans="1:14" ht="12.75" hidden="1" customHeight="1" outlineLevel="1" x14ac:dyDescent="0.2">
      <c r="A22" s="81" t="s">
        <v>98</v>
      </c>
      <c r="B22" s="76"/>
      <c r="C22" s="77"/>
      <c r="D22" s="77"/>
      <c r="E22" s="78"/>
      <c r="F22" s="77"/>
      <c r="G22" s="77"/>
      <c r="H22" s="79"/>
      <c r="I22" s="79"/>
      <c r="J22" s="79"/>
      <c r="K22" s="71"/>
      <c r="L22" s="71"/>
      <c r="M22" s="71"/>
      <c r="N22" s="71"/>
    </row>
    <row r="23" spans="1:14" ht="12.75" hidden="1" customHeight="1" outlineLevel="1" x14ac:dyDescent="0.2">
      <c r="A23" s="81" t="s">
        <v>99</v>
      </c>
      <c r="B23" s="76"/>
      <c r="C23" s="77"/>
      <c r="D23" s="77"/>
      <c r="E23" s="78"/>
      <c r="F23" s="77"/>
      <c r="G23" s="77"/>
      <c r="H23" s="79"/>
      <c r="I23" s="79"/>
      <c r="J23" s="79"/>
      <c r="K23" s="71"/>
      <c r="L23" s="71"/>
      <c r="M23" s="71"/>
      <c r="N23" s="71"/>
    </row>
    <row r="24" spans="1:14" ht="12.75" hidden="1" customHeight="1" outlineLevel="1" x14ac:dyDescent="0.2">
      <c r="A24" s="81" t="s">
        <v>100</v>
      </c>
      <c r="B24" s="76"/>
      <c r="C24" s="77"/>
      <c r="D24" s="77"/>
      <c r="E24" s="78"/>
      <c r="F24" s="77"/>
      <c r="G24" s="77"/>
      <c r="H24" s="79"/>
      <c r="I24" s="79"/>
      <c r="J24" s="79"/>
      <c r="K24" s="71"/>
      <c r="L24" s="71"/>
      <c r="M24" s="71"/>
      <c r="N24" s="71"/>
    </row>
    <row r="25" spans="1:14" ht="12.75" hidden="1" customHeight="1" outlineLevel="1" x14ac:dyDescent="0.2">
      <c r="A25" s="81" t="s">
        <v>101</v>
      </c>
      <c r="B25" s="76"/>
      <c r="C25" s="77"/>
      <c r="D25" s="77"/>
      <c r="E25" s="78"/>
      <c r="F25" s="77"/>
      <c r="G25" s="77"/>
      <c r="H25" s="79"/>
      <c r="I25" s="79"/>
      <c r="J25" s="79"/>
      <c r="K25" s="71"/>
      <c r="L25" s="71"/>
      <c r="M25" s="71"/>
      <c r="N25" s="71"/>
    </row>
    <row r="26" spans="1:14" ht="12.75" hidden="1" customHeight="1" outlineLevel="1" x14ac:dyDescent="0.2">
      <c r="A26" s="81" t="s">
        <v>102</v>
      </c>
      <c r="B26" s="76"/>
      <c r="C26" s="77"/>
      <c r="D26" s="77"/>
      <c r="E26" s="78"/>
      <c r="F26" s="77"/>
      <c r="G26" s="77"/>
      <c r="H26" s="79"/>
      <c r="I26" s="79"/>
      <c r="J26" s="79"/>
      <c r="K26" s="71"/>
      <c r="L26" s="71"/>
      <c r="M26" s="71"/>
      <c r="N26" s="71"/>
    </row>
    <row r="27" spans="1:14" ht="12.75" hidden="1" customHeight="1" outlineLevel="1" x14ac:dyDescent="0.2">
      <c r="A27" s="81" t="s">
        <v>103</v>
      </c>
      <c r="B27" s="76"/>
      <c r="C27" s="77"/>
      <c r="D27" s="77"/>
      <c r="E27" s="78"/>
      <c r="F27" s="77"/>
      <c r="G27" s="77"/>
      <c r="H27" s="79"/>
      <c r="I27" s="79"/>
      <c r="J27" s="79"/>
      <c r="K27" s="71"/>
      <c r="L27" s="71"/>
      <c r="M27" s="71"/>
      <c r="N27" s="71"/>
    </row>
    <row r="28" spans="1:14" x14ac:dyDescent="0.2">
      <c r="A28" s="126"/>
      <c r="B28" s="126"/>
      <c r="C28" s="126"/>
      <c r="D28" s="126"/>
      <c r="E28" s="126"/>
      <c r="F28" s="126"/>
      <c r="G28" s="126"/>
      <c r="H28" s="126"/>
      <c r="I28" s="126"/>
      <c r="J28" s="126"/>
    </row>
    <row r="29" spans="1:14" ht="12.75" customHeight="1" collapsed="1" thickBot="1" x14ac:dyDescent="0.25">
      <c r="A29" s="82" t="s">
        <v>105</v>
      </c>
      <c r="B29" s="128" t="s">
        <v>116</v>
      </c>
      <c r="C29" s="128"/>
      <c r="D29" s="128"/>
      <c r="E29" s="128"/>
      <c r="F29" s="128"/>
      <c r="G29" s="128"/>
      <c r="H29" s="128"/>
      <c r="I29" s="128"/>
      <c r="J29" s="80">
        <f>SUM(J30:J39)</f>
        <v>0</v>
      </c>
      <c r="K29" s="71"/>
      <c r="L29" s="71"/>
      <c r="M29" s="71"/>
      <c r="N29" s="71"/>
    </row>
    <row r="30" spans="1:14" ht="12.75" hidden="1" customHeight="1" outlineLevel="1" x14ac:dyDescent="0.2">
      <c r="A30" s="81" t="s">
        <v>106</v>
      </c>
      <c r="B30" s="76"/>
      <c r="C30" s="77"/>
      <c r="D30" s="77"/>
      <c r="E30" s="78"/>
      <c r="F30" s="77"/>
      <c r="G30" s="77"/>
      <c r="H30" s="79"/>
      <c r="I30" s="79"/>
      <c r="J30" s="79"/>
      <c r="K30" s="71"/>
      <c r="L30" s="71"/>
      <c r="M30" s="71"/>
      <c r="N30" s="71"/>
    </row>
    <row r="31" spans="1:14" ht="12.75" hidden="1" customHeight="1" outlineLevel="1" x14ac:dyDescent="0.2">
      <c r="A31" s="81" t="s">
        <v>107</v>
      </c>
      <c r="B31" s="93"/>
      <c r="C31" s="65"/>
      <c r="D31" s="65"/>
      <c r="E31" s="72"/>
      <c r="F31" s="65"/>
      <c r="G31" s="65"/>
      <c r="H31" s="75"/>
      <c r="I31" s="75"/>
      <c r="J31" s="75"/>
      <c r="K31" s="71"/>
      <c r="L31" s="71"/>
      <c r="M31" s="71"/>
      <c r="N31" s="71"/>
    </row>
    <row r="32" spans="1:14" ht="12.75" hidden="1" customHeight="1" outlineLevel="1" x14ac:dyDescent="0.2">
      <c r="A32" s="81" t="s">
        <v>108</v>
      </c>
      <c r="B32" s="93"/>
      <c r="C32" s="65"/>
      <c r="D32" s="65"/>
      <c r="E32" s="72"/>
      <c r="F32" s="65"/>
      <c r="G32" s="65"/>
      <c r="H32" s="75"/>
      <c r="I32" s="75"/>
      <c r="J32" s="75"/>
      <c r="K32" s="71"/>
      <c r="L32" s="71"/>
      <c r="M32" s="71"/>
      <c r="N32" s="71"/>
    </row>
    <row r="33" spans="1:14" ht="12.75" hidden="1" customHeight="1" outlineLevel="1" x14ac:dyDescent="0.2">
      <c r="A33" s="81" t="s">
        <v>109</v>
      </c>
      <c r="B33" s="93"/>
      <c r="C33" s="65"/>
      <c r="D33" s="65"/>
      <c r="E33" s="72"/>
      <c r="F33" s="65"/>
      <c r="G33" s="65"/>
      <c r="H33" s="75"/>
      <c r="I33" s="75"/>
      <c r="J33" s="75"/>
      <c r="K33" s="71"/>
      <c r="L33" s="71"/>
      <c r="M33" s="71"/>
      <c r="N33" s="71"/>
    </row>
    <row r="34" spans="1:14" ht="12.75" hidden="1" customHeight="1" outlineLevel="1" x14ac:dyDescent="0.2">
      <c r="A34" s="81" t="s">
        <v>110</v>
      </c>
      <c r="B34" s="93"/>
      <c r="C34" s="65"/>
      <c r="D34" s="65"/>
      <c r="E34" s="72"/>
      <c r="F34" s="65"/>
      <c r="G34" s="65"/>
      <c r="H34" s="75"/>
      <c r="I34" s="75"/>
      <c r="J34" s="75"/>
      <c r="K34" s="71"/>
      <c r="L34" s="71"/>
      <c r="M34" s="71"/>
      <c r="N34" s="71"/>
    </row>
    <row r="35" spans="1:14" ht="12.75" hidden="1" customHeight="1" outlineLevel="1" x14ac:dyDescent="0.2">
      <c r="A35" s="81" t="s">
        <v>111</v>
      </c>
      <c r="B35" s="93"/>
      <c r="C35" s="65"/>
      <c r="D35" s="65"/>
      <c r="E35" s="72"/>
      <c r="F35" s="65"/>
      <c r="G35" s="65"/>
      <c r="H35" s="75"/>
      <c r="I35" s="75"/>
      <c r="J35" s="75"/>
      <c r="K35" s="71"/>
      <c r="L35" s="71"/>
      <c r="M35" s="71"/>
      <c r="N35" s="71"/>
    </row>
    <row r="36" spans="1:14" ht="12.75" hidden="1" customHeight="1" outlineLevel="1" x14ac:dyDescent="0.2">
      <c r="A36" s="81" t="s">
        <v>112</v>
      </c>
      <c r="B36" s="93"/>
      <c r="C36" s="65"/>
      <c r="D36" s="65"/>
      <c r="E36" s="72"/>
      <c r="F36" s="65"/>
      <c r="G36" s="65"/>
      <c r="H36" s="75"/>
      <c r="I36" s="75"/>
      <c r="J36" s="75"/>
      <c r="K36" s="71"/>
      <c r="L36" s="71"/>
      <c r="M36" s="71"/>
      <c r="N36" s="71"/>
    </row>
    <row r="37" spans="1:14" ht="12.75" hidden="1" customHeight="1" outlineLevel="1" x14ac:dyDescent="0.2">
      <c r="A37" s="81" t="s">
        <v>113</v>
      </c>
      <c r="B37" s="93"/>
      <c r="C37" s="65"/>
      <c r="D37" s="65"/>
      <c r="E37" s="72"/>
      <c r="F37" s="65"/>
      <c r="G37" s="65"/>
      <c r="H37" s="75"/>
      <c r="I37" s="75"/>
      <c r="J37" s="75"/>
      <c r="K37" s="71"/>
      <c r="L37" s="71"/>
      <c r="M37" s="71"/>
      <c r="N37" s="71"/>
    </row>
    <row r="38" spans="1:14" ht="12.75" hidden="1" customHeight="1" outlineLevel="1" x14ac:dyDescent="0.2">
      <c r="A38" s="81" t="s">
        <v>114</v>
      </c>
      <c r="B38" s="93"/>
      <c r="C38" s="65"/>
      <c r="D38" s="65"/>
      <c r="E38" s="72"/>
      <c r="F38" s="65"/>
      <c r="G38" s="65"/>
      <c r="H38" s="75"/>
      <c r="I38" s="75"/>
      <c r="J38" s="75"/>
      <c r="K38" s="71"/>
      <c r="L38" s="71"/>
      <c r="M38" s="71"/>
      <c r="N38" s="71"/>
    </row>
    <row r="39" spans="1:14" ht="12.75" hidden="1" customHeight="1" outlineLevel="1" x14ac:dyDescent="0.2">
      <c r="A39" s="81" t="s">
        <v>115</v>
      </c>
      <c r="B39" s="93"/>
      <c r="C39" s="65"/>
      <c r="D39" s="65"/>
      <c r="E39" s="72"/>
      <c r="F39" s="65"/>
      <c r="G39" s="65"/>
      <c r="H39" s="75"/>
      <c r="I39" s="75"/>
      <c r="J39" s="75"/>
      <c r="K39" s="71"/>
      <c r="L39" s="71"/>
      <c r="M39" s="71"/>
      <c r="N39" s="71"/>
    </row>
    <row r="40" spans="1:14" x14ac:dyDescent="0.2">
      <c r="A40" s="126"/>
      <c r="B40" s="126"/>
      <c r="C40" s="126"/>
      <c r="D40" s="126"/>
      <c r="E40" s="126"/>
      <c r="F40" s="126"/>
      <c r="G40" s="126"/>
      <c r="H40" s="126"/>
      <c r="I40" s="126"/>
      <c r="J40" s="126"/>
    </row>
    <row r="41" spans="1:14" ht="12.75" customHeight="1" collapsed="1" thickBot="1" x14ac:dyDescent="0.25">
      <c r="A41" s="82" t="s">
        <v>117</v>
      </c>
      <c r="B41" s="128" t="s">
        <v>119</v>
      </c>
      <c r="C41" s="128"/>
      <c r="D41" s="128"/>
      <c r="E41" s="128"/>
      <c r="F41" s="128"/>
      <c r="G41" s="128"/>
      <c r="H41" s="128"/>
      <c r="I41" s="128"/>
      <c r="J41" s="80">
        <f>SUM(J42:J51)</f>
        <v>0</v>
      </c>
      <c r="K41" s="71"/>
      <c r="L41" s="71"/>
      <c r="M41" s="71"/>
      <c r="N41" s="71"/>
    </row>
    <row r="42" spans="1:14" ht="12.75" hidden="1" customHeight="1" outlineLevel="1" x14ac:dyDescent="0.2">
      <c r="A42" s="81" t="s">
        <v>118</v>
      </c>
      <c r="B42" s="76"/>
      <c r="C42" s="77"/>
      <c r="D42" s="77"/>
      <c r="E42" s="78"/>
      <c r="F42" s="77"/>
      <c r="G42" s="77"/>
      <c r="H42" s="79"/>
      <c r="I42" s="79"/>
      <c r="J42" s="79"/>
      <c r="K42" s="71"/>
      <c r="L42" s="71"/>
      <c r="M42" s="71"/>
      <c r="N42" s="71"/>
    </row>
    <row r="43" spans="1:14" ht="12.75" hidden="1" customHeight="1" outlineLevel="1" x14ac:dyDescent="0.2">
      <c r="A43" s="81" t="s">
        <v>385</v>
      </c>
      <c r="B43" s="76"/>
      <c r="C43" s="77"/>
      <c r="D43" s="77"/>
      <c r="E43" s="78"/>
      <c r="F43" s="77"/>
      <c r="G43" s="77"/>
      <c r="H43" s="79"/>
      <c r="I43" s="79"/>
      <c r="J43" s="79"/>
      <c r="K43" s="71"/>
      <c r="L43" s="71"/>
      <c r="M43" s="71"/>
      <c r="N43" s="71"/>
    </row>
    <row r="44" spans="1:14" ht="12.75" hidden="1" customHeight="1" outlineLevel="1" x14ac:dyDescent="0.2">
      <c r="A44" s="81" t="s">
        <v>386</v>
      </c>
      <c r="B44" s="76"/>
      <c r="C44" s="77"/>
      <c r="D44" s="77"/>
      <c r="E44" s="78"/>
      <c r="F44" s="77"/>
      <c r="G44" s="77"/>
      <c r="H44" s="79"/>
      <c r="I44" s="79"/>
      <c r="J44" s="79"/>
      <c r="K44" s="71"/>
      <c r="L44" s="71"/>
      <c r="M44" s="71"/>
      <c r="N44" s="71"/>
    </row>
    <row r="45" spans="1:14" ht="12.75" hidden="1" customHeight="1" outlineLevel="1" x14ac:dyDescent="0.2">
      <c r="A45" s="81" t="s">
        <v>387</v>
      </c>
      <c r="B45" s="76"/>
      <c r="C45" s="77"/>
      <c r="D45" s="77"/>
      <c r="E45" s="78"/>
      <c r="F45" s="77"/>
      <c r="G45" s="77"/>
      <c r="H45" s="79"/>
      <c r="I45" s="79"/>
      <c r="J45" s="79"/>
      <c r="K45" s="71"/>
      <c r="L45" s="71"/>
      <c r="M45" s="71"/>
      <c r="N45" s="71"/>
    </row>
    <row r="46" spans="1:14" ht="12.75" hidden="1" customHeight="1" outlineLevel="1" x14ac:dyDescent="0.2">
      <c r="A46" s="81" t="s">
        <v>388</v>
      </c>
      <c r="B46" s="76"/>
      <c r="C46" s="77"/>
      <c r="D46" s="77"/>
      <c r="E46" s="78"/>
      <c r="F46" s="77"/>
      <c r="G46" s="77"/>
      <c r="H46" s="79"/>
      <c r="I46" s="79"/>
      <c r="J46" s="79"/>
      <c r="K46" s="71"/>
      <c r="L46" s="71"/>
      <c r="M46" s="71"/>
      <c r="N46" s="71"/>
    </row>
    <row r="47" spans="1:14" ht="12.75" hidden="1" customHeight="1" outlineLevel="1" x14ac:dyDescent="0.2">
      <c r="A47" s="81" t="s">
        <v>389</v>
      </c>
      <c r="B47" s="76"/>
      <c r="C47" s="77"/>
      <c r="D47" s="77"/>
      <c r="E47" s="78"/>
      <c r="F47" s="77"/>
      <c r="G47" s="77"/>
      <c r="H47" s="79"/>
      <c r="I47" s="79"/>
      <c r="J47" s="79"/>
      <c r="K47" s="71"/>
      <c r="L47" s="71"/>
      <c r="M47" s="71"/>
      <c r="N47" s="71"/>
    </row>
    <row r="48" spans="1:14" ht="12.75" hidden="1" customHeight="1" outlineLevel="1" x14ac:dyDescent="0.2">
      <c r="A48" s="81" t="s">
        <v>390</v>
      </c>
      <c r="B48" s="76"/>
      <c r="C48" s="77"/>
      <c r="D48" s="77"/>
      <c r="E48" s="78"/>
      <c r="F48" s="77"/>
      <c r="G48" s="77"/>
      <c r="H48" s="79"/>
      <c r="I48" s="79"/>
      <c r="J48" s="79"/>
      <c r="K48" s="71"/>
      <c r="L48" s="71"/>
      <c r="M48" s="71"/>
      <c r="N48" s="71"/>
    </row>
    <row r="49" spans="1:14" ht="12.75" hidden="1" customHeight="1" outlineLevel="1" x14ac:dyDescent="0.2">
      <c r="A49" s="81" t="s">
        <v>391</v>
      </c>
      <c r="B49" s="76"/>
      <c r="C49" s="77"/>
      <c r="D49" s="77"/>
      <c r="E49" s="78"/>
      <c r="F49" s="77"/>
      <c r="G49" s="77"/>
      <c r="H49" s="79"/>
      <c r="I49" s="79"/>
      <c r="J49" s="79"/>
      <c r="K49" s="71"/>
      <c r="L49" s="71"/>
      <c r="M49" s="71"/>
      <c r="N49" s="71"/>
    </row>
    <row r="50" spans="1:14" ht="12.75" hidden="1" customHeight="1" outlineLevel="1" x14ac:dyDescent="0.2">
      <c r="A50" s="81" t="s">
        <v>392</v>
      </c>
      <c r="B50" s="76"/>
      <c r="C50" s="77"/>
      <c r="D50" s="77"/>
      <c r="E50" s="78"/>
      <c r="F50" s="77"/>
      <c r="G50" s="77"/>
      <c r="H50" s="79"/>
      <c r="I50" s="79"/>
      <c r="J50" s="79"/>
      <c r="K50" s="71"/>
      <c r="L50" s="71"/>
      <c r="M50" s="71"/>
      <c r="N50" s="71"/>
    </row>
    <row r="51" spans="1:14" ht="12.75" hidden="1" customHeight="1" outlineLevel="1" x14ac:dyDescent="0.2">
      <c r="A51" s="81" t="s">
        <v>393</v>
      </c>
      <c r="B51" s="76"/>
      <c r="C51" s="77"/>
      <c r="D51" s="77"/>
      <c r="E51" s="78"/>
      <c r="F51" s="77"/>
      <c r="G51" s="77"/>
      <c r="H51" s="79"/>
      <c r="I51" s="79"/>
      <c r="J51" s="79"/>
      <c r="K51" s="71"/>
      <c r="L51" s="71"/>
      <c r="M51" s="71"/>
      <c r="N51" s="71"/>
    </row>
    <row r="52" spans="1:14" x14ac:dyDescent="0.2">
      <c r="A52" s="126"/>
      <c r="B52" s="126"/>
      <c r="C52" s="126"/>
      <c r="D52" s="126"/>
      <c r="E52" s="126"/>
      <c r="F52" s="126"/>
      <c r="G52" s="126"/>
      <c r="H52" s="126"/>
      <c r="I52" s="126"/>
      <c r="J52" s="126"/>
    </row>
    <row r="53" spans="1:14" ht="12.75" customHeight="1" collapsed="1" thickBot="1" x14ac:dyDescent="0.25">
      <c r="A53" s="82" t="s">
        <v>120</v>
      </c>
      <c r="B53" s="128" t="s">
        <v>124</v>
      </c>
      <c r="C53" s="128"/>
      <c r="D53" s="128"/>
      <c r="E53" s="128"/>
      <c r="F53" s="128"/>
      <c r="G53" s="128"/>
      <c r="H53" s="128"/>
      <c r="I53" s="128"/>
      <c r="J53" s="80">
        <f>SUM(J54:J63)</f>
        <v>0</v>
      </c>
      <c r="K53" s="71"/>
      <c r="L53" s="71"/>
      <c r="M53" s="71"/>
      <c r="N53" s="71"/>
    </row>
    <row r="54" spans="1:14" ht="12.75" hidden="1" customHeight="1" outlineLevel="1" x14ac:dyDescent="0.2">
      <c r="A54" s="81" t="s">
        <v>121</v>
      </c>
      <c r="B54" s="76"/>
      <c r="C54" s="77"/>
      <c r="D54" s="77"/>
      <c r="E54" s="78"/>
      <c r="F54" s="77"/>
      <c r="G54" s="77"/>
      <c r="H54" s="79"/>
      <c r="I54" s="79"/>
      <c r="J54" s="79"/>
      <c r="K54" s="71"/>
      <c r="L54" s="71"/>
      <c r="M54" s="71"/>
      <c r="N54" s="71"/>
    </row>
    <row r="55" spans="1:14" ht="12.75" hidden="1" customHeight="1" outlineLevel="1" x14ac:dyDescent="0.2">
      <c r="A55" s="81" t="s">
        <v>122</v>
      </c>
      <c r="B55" s="76"/>
      <c r="C55" s="77"/>
      <c r="D55" s="77"/>
      <c r="E55" s="78"/>
      <c r="F55" s="77"/>
      <c r="G55" s="77"/>
      <c r="H55" s="79"/>
      <c r="I55" s="79"/>
      <c r="J55" s="79"/>
      <c r="K55" s="71"/>
      <c r="L55" s="71"/>
      <c r="M55" s="71"/>
      <c r="N55" s="71"/>
    </row>
    <row r="56" spans="1:14" ht="12.75" hidden="1" customHeight="1" outlineLevel="1" x14ac:dyDescent="0.2">
      <c r="A56" s="81" t="s">
        <v>123</v>
      </c>
      <c r="B56" s="76"/>
      <c r="C56" s="77"/>
      <c r="D56" s="77"/>
      <c r="E56" s="78"/>
      <c r="F56" s="77"/>
      <c r="G56" s="77"/>
      <c r="H56" s="79"/>
      <c r="I56" s="79"/>
      <c r="J56" s="79"/>
      <c r="K56" s="71"/>
      <c r="L56" s="71"/>
      <c r="M56" s="71"/>
      <c r="N56" s="71"/>
    </row>
    <row r="57" spans="1:14" ht="12.75" hidden="1" customHeight="1" outlineLevel="1" x14ac:dyDescent="0.2">
      <c r="A57" s="81" t="s">
        <v>394</v>
      </c>
      <c r="B57" s="76"/>
      <c r="C57" s="77"/>
      <c r="D57" s="77"/>
      <c r="E57" s="78"/>
      <c r="F57" s="77"/>
      <c r="G57" s="77"/>
      <c r="H57" s="79"/>
      <c r="I57" s="79"/>
      <c r="J57" s="79"/>
      <c r="K57" s="71"/>
      <c r="L57" s="71"/>
      <c r="M57" s="71"/>
      <c r="N57" s="71"/>
    </row>
    <row r="58" spans="1:14" ht="12.75" hidden="1" customHeight="1" outlineLevel="1" x14ac:dyDescent="0.2">
      <c r="A58" s="81" t="s">
        <v>395</v>
      </c>
      <c r="B58" s="76"/>
      <c r="C58" s="77"/>
      <c r="D58" s="77"/>
      <c r="E58" s="78"/>
      <c r="F58" s="77"/>
      <c r="G58" s="77"/>
      <c r="H58" s="79"/>
      <c r="I58" s="79"/>
      <c r="J58" s="79"/>
      <c r="K58" s="71"/>
      <c r="L58" s="71"/>
      <c r="M58" s="71"/>
      <c r="N58" s="71"/>
    </row>
    <row r="59" spans="1:14" ht="12.75" hidden="1" customHeight="1" outlineLevel="1" x14ac:dyDescent="0.2">
      <c r="A59" s="81" t="s">
        <v>396</v>
      </c>
      <c r="B59" s="76"/>
      <c r="C59" s="77"/>
      <c r="D59" s="77"/>
      <c r="E59" s="78"/>
      <c r="F59" s="77"/>
      <c r="G59" s="77"/>
      <c r="H59" s="79"/>
      <c r="I59" s="79"/>
      <c r="J59" s="79"/>
      <c r="K59" s="71"/>
      <c r="L59" s="71"/>
      <c r="M59" s="71"/>
      <c r="N59" s="71"/>
    </row>
    <row r="60" spans="1:14" ht="12.75" hidden="1" customHeight="1" outlineLevel="1" x14ac:dyDescent="0.2">
      <c r="A60" s="81" t="s">
        <v>397</v>
      </c>
      <c r="B60" s="76"/>
      <c r="C60" s="77"/>
      <c r="D60" s="77"/>
      <c r="E60" s="78"/>
      <c r="F60" s="77"/>
      <c r="G60" s="77"/>
      <c r="H60" s="79"/>
      <c r="I60" s="79"/>
      <c r="J60" s="79"/>
      <c r="K60" s="71"/>
      <c r="L60" s="71"/>
      <c r="M60" s="71"/>
      <c r="N60" s="71"/>
    </row>
    <row r="61" spans="1:14" ht="12.75" hidden="1" customHeight="1" outlineLevel="1" x14ac:dyDescent="0.2">
      <c r="A61" s="81" t="s">
        <v>398</v>
      </c>
      <c r="B61" s="76"/>
      <c r="C61" s="77"/>
      <c r="D61" s="77"/>
      <c r="E61" s="78"/>
      <c r="F61" s="77"/>
      <c r="G61" s="77"/>
      <c r="H61" s="79"/>
      <c r="I61" s="79"/>
      <c r="J61" s="79"/>
      <c r="K61" s="71"/>
      <c r="L61" s="71"/>
      <c r="M61" s="71"/>
      <c r="N61" s="71"/>
    </row>
    <row r="62" spans="1:14" ht="12.75" hidden="1" customHeight="1" outlineLevel="1" x14ac:dyDescent="0.2">
      <c r="A62" s="81" t="s">
        <v>399</v>
      </c>
      <c r="B62" s="76"/>
      <c r="C62" s="77"/>
      <c r="D62" s="77"/>
      <c r="E62" s="72"/>
      <c r="F62" s="65"/>
      <c r="G62" s="65"/>
      <c r="H62" s="75"/>
      <c r="I62" s="75"/>
      <c r="J62" s="75"/>
      <c r="K62" s="71"/>
      <c r="L62" s="71"/>
      <c r="M62" s="71"/>
      <c r="N62" s="71"/>
    </row>
    <row r="63" spans="1:14" ht="12.75" hidden="1" customHeight="1" outlineLevel="1" x14ac:dyDescent="0.2">
      <c r="A63" s="81" t="s">
        <v>400</v>
      </c>
      <c r="B63" s="76"/>
      <c r="C63" s="77"/>
      <c r="D63" s="77"/>
      <c r="E63" s="72"/>
      <c r="F63" s="65"/>
      <c r="G63" s="65"/>
      <c r="H63" s="75"/>
      <c r="I63" s="75"/>
      <c r="J63" s="75"/>
      <c r="K63" s="71"/>
      <c r="L63" s="71"/>
      <c r="M63" s="71"/>
      <c r="N63" s="71"/>
    </row>
    <row r="64" spans="1:14" x14ac:dyDescent="0.2">
      <c r="A64" s="126"/>
      <c r="B64" s="126"/>
      <c r="C64" s="126"/>
      <c r="D64" s="126"/>
      <c r="E64" s="126"/>
      <c r="F64" s="126"/>
      <c r="G64" s="126"/>
      <c r="H64" s="126"/>
      <c r="I64" s="126"/>
      <c r="J64" s="126"/>
    </row>
    <row r="65" spans="1:14" ht="12.75" customHeight="1" thickBot="1" x14ac:dyDescent="0.25">
      <c r="A65" s="82" t="s">
        <v>125</v>
      </c>
      <c r="B65" s="128" t="s">
        <v>136</v>
      </c>
      <c r="C65" s="128"/>
      <c r="D65" s="128"/>
      <c r="E65" s="128"/>
      <c r="F65" s="128"/>
      <c r="G65" s="128"/>
      <c r="H65" s="128"/>
      <c r="I65" s="128"/>
      <c r="J65" s="80">
        <f>SUM(J66:J75)</f>
        <v>35800</v>
      </c>
      <c r="K65" s="71"/>
      <c r="L65" s="71"/>
      <c r="M65" s="71"/>
      <c r="N65" s="71"/>
    </row>
    <row r="66" spans="1:14" ht="12.75" customHeight="1" outlineLevel="1" x14ac:dyDescent="0.2">
      <c r="A66" s="100" t="s">
        <v>126</v>
      </c>
      <c r="B66" s="130" t="s">
        <v>263</v>
      </c>
      <c r="C66" s="130"/>
      <c r="D66" s="130"/>
      <c r="E66" s="130"/>
      <c r="F66" s="27" t="s">
        <v>164</v>
      </c>
      <c r="G66" s="27" t="s">
        <v>202</v>
      </c>
      <c r="H66" s="102">
        <v>4999</v>
      </c>
      <c r="I66" s="102">
        <v>1</v>
      </c>
      <c r="J66" s="105">
        <f t="shared" ref="J66:J75" si="2">(I66+H66)*G66</f>
        <v>5000</v>
      </c>
      <c r="K66" s="71"/>
      <c r="L66" s="71"/>
      <c r="M66" s="71"/>
      <c r="N66" s="71"/>
    </row>
    <row r="67" spans="1:14" ht="12.75" customHeight="1" outlineLevel="1" x14ac:dyDescent="0.2">
      <c r="A67" s="104" t="s">
        <v>127</v>
      </c>
      <c r="B67" s="131" t="s">
        <v>254</v>
      </c>
      <c r="C67" s="131"/>
      <c r="D67" s="131"/>
      <c r="E67" s="131"/>
      <c r="F67" s="65" t="s">
        <v>164</v>
      </c>
      <c r="G67" s="65" t="s">
        <v>202</v>
      </c>
      <c r="H67" s="75">
        <v>1999</v>
      </c>
      <c r="I67" s="75">
        <v>1</v>
      </c>
      <c r="J67" s="105">
        <f t="shared" si="2"/>
        <v>2000</v>
      </c>
      <c r="K67" s="71"/>
      <c r="L67" s="71"/>
      <c r="M67" s="71"/>
      <c r="N67" s="71"/>
    </row>
    <row r="68" spans="1:14" ht="12.75" customHeight="1" outlineLevel="1" x14ac:dyDescent="0.2">
      <c r="A68" s="104" t="s">
        <v>128</v>
      </c>
      <c r="B68" s="131" t="s">
        <v>255</v>
      </c>
      <c r="C68" s="131"/>
      <c r="D68" s="131"/>
      <c r="E68" s="131"/>
      <c r="F68" s="65" t="s">
        <v>164</v>
      </c>
      <c r="G68" s="65" t="s">
        <v>202</v>
      </c>
      <c r="H68" s="75">
        <v>1</v>
      </c>
      <c r="I68" s="75">
        <v>1999</v>
      </c>
      <c r="J68" s="105">
        <f t="shared" si="2"/>
        <v>2000</v>
      </c>
      <c r="K68" s="71"/>
      <c r="L68" s="71"/>
      <c r="M68" s="71"/>
      <c r="N68" s="71"/>
    </row>
    <row r="69" spans="1:14" ht="12.75" customHeight="1" outlineLevel="1" x14ac:dyDescent="0.2">
      <c r="A69" s="104" t="s">
        <v>129</v>
      </c>
      <c r="B69" s="131" t="s">
        <v>256</v>
      </c>
      <c r="C69" s="131"/>
      <c r="D69" s="131"/>
      <c r="E69" s="131"/>
      <c r="F69" s="65" t="s">
        <v>164</v>
      </c>
      <c r="G69" s="65" t="s">
        <v>202</v>
      </c>
      <c r="H69" s="75">
        <v>1</v>
      </c>
      <c r="I69" s="75">
        <v>3499</v>
      </c>
      <c r="J69" s="105">
        <f t="shared" si="2"/>
        <v>3500</v>
      </c>
      <c r="K69" s="71"/>
      <c r="L69" s="71"/>
      <c r="M69" s="71"/>
      <c r="N69" s="71"/>
    </row>
    <row r="70" spans="1:14" ht="12.75" customHeight="1" outlineLevel="1" x14ac:dyDescent="0.2">
      <c r="A70" s="104" t="s">
        <v>130</v>
      </c>
      <c r="B70" s="131" t="s">
        <v>257</v>
      </c>
      <c r="C70" s="131"/>
      <c r="D70" s="131"/>
      <c r="E70" s="131"/>
      <c r="F70" s="65" t="s">
        <v>164</v>
      </c>
      <c r="G70" s="65" t="s">
        <v>202</v>
      </c>
      <c r="H70" s="75">
        <v>1</v>
      </c>
      <c r="I70" s="75">
        <v>5999</v>
      </c>
      <c r="J70" s="105">
        <f t="shared" si="2"/>
        <v>6000</v>
      </c>
      <c r="K70" s="71"/>
      <c r="L70" s="71"/>
      <c r="M70" s="71"/>
      <c r="N70" s="71"/>
    </row>
    <row r="71" spans="1:14" ht="12.75" customHeight="1" outlineLevel="1" x14ac:dyDescent="0.2">
      <c r="A71" s="104" t="s">
        <v>131</v>
      </c>
      <c r="B71" s="131" t="s">
        <v>258</v>
      </c>
      <c r="C71" s="131"/>
      <c r="D71" s="131"/>
      <c r="E71" s="131"/>
      <c r="F71" s="65" t="s">
        <v>164</v>
      </c>
      <c r="G71" s="65" t="s">
        <v>202</v>
      </c>
      <c r="H71" s="75">
        <v>1</v>
      </c>
      <c r="I71" s="75">
        <v>4999</v>
      </c>
      <c r="J71" s="105">
        <f t="shared" si="2"/>
        <v>5000</v>
      </c>
      <c r="K71" s="71"/>
      <c r="L71" s="71"/>
      <c r="M71" s="71"/>
      <c r="N71" s="71"/>
    </row>
    <row r="72" spans="1:14" ht="12.75" customHeight="1" outlineLevel="1" x14ac:dyDescent="0.2">
      <c r="A72" s="104" t="s">
        <v>132</v>
      </c>
      <c r="B72" s="131" t="s">
        <v>259</v>
      </c>
      <c r="C72" s="131"/>
      <c r="D72" s="131"/>
      <c r="E72" s="131"/>
      <c r="F72" s="65" t="s">
        <v>164</v>
      </c>
      <c r="G72" s="65" t="s">
        <v>202</v>
      </c>
      <c r="H72" s="75">
        <v>1</v>
      </c>
      <c r="I72" s="75">
        <v>2499</v>
      </c>
      <c r="J72" s="105">
        <f t="shared" si="2"/>
        <v>2500</v>
      </c>
      <c r="K72" s="71"/>
      <c r="L72" s="71"/>
      <c r="M72" s="71"/>
      <c r="N72" s="71"/>
    </row>
    <row r="73" spans="1:14" ht="12.75" customHeight="1" outlineLevel="1" x14ac:dyDescent="0.2">
      <c r="A73" s="104" t="s">
        <v>133</v>
      </c>
      <c r="B73" s="131" t="s">
        <v>260</v>
      </c>
      <c r="C73" s="131"/>
      <c r="D73" s="131"/>
      <c r="E73" s="131"/>
      <c r="F73" s="65" t="s">
        <v>164</v>
      </c>
      <c r="G73" s="65" t="s">
        <v>202</v>
      </c>
      <c r="H73" s="75">
        <v>1</v>
      </c>
      <c r="I73" s="75">
        <v>7499</v>
      </c>
      <c r="J73" s="105">
        <f t="shared" si="2"/>
        <v>7500</v>
      </c>
      <c r="K73" s="71"/>
      <c r="L73" s="71"/>
      <c r="M73" s="71"/>
      <c r="N73" s="71"/>
    </row>
    <row r="74" spans="1:14" ht="12.75" customHeight="1" outlineLevel="1" x14ac:dyDescent="0.2">
      <c r="A74" s="104" t="s">
        <v>134</v>
      </c>
      <c r="B74" s="131" t="s">
        <v>261</v>
      </c>
      <c r="C74" s="131"/>
      <c r="D74" s="131"/>
      <c r="E74" s="131"/>
      <c r="F74" s="65" t="s">
        <v>164</v>
      </c>
      <c r="G74" s="65" t="s">
        <v>202</v>
      </c>
      <c r="H74" s="75">
        <v>1</v>
      </c>
      <c r="I74" s="75">
        <v>1599</v>
      </c>
      <c r="J74" s="105">
        <f t="shared" si="2"/>
        <v>1600</v>
      </c>
      <c r="K74" s="71"/>
      <c r="L74" s="71"/>
      <c r="M74" s="71"/>
      <c r="N74" s="71"/>
    </row>
    <row r="75" spans="1:14" ht="12.75" customHeight="1" outlineLevel="1" x14ac:dyDescent="0.2">
      <c r="A75" s="104" t="s">
        <v>135</v>
      </c>
      <c r="B75" s="131" t="s">
        <v>262</v>
      </c>
      <c r="C75" s="131"/>
      <c r="D75" s="131"/>
      <c r="E75" s="131"/>
      <c r="F75" s="65" t="s">
        <v>164</v>
      </c>
      <c r="G75" s="65" t="s">
        <v>202</v>
      </c>
      <c r="H75" s="75">
        <v>1</v>
      </c>
      <c r="I75" s="75">
        <v>699</v>
      </c>
      <c r="J75" s="105">
        <f t="shared" si="2"/>
        <v>700</v>
      </c>
      <c r="K75" s="71"/>
      <c r="L75" s="71"/>
      <c r="M75" s="71"/>
      <c r="N75" s="71"/>
    </row>
    <row r="76" spans="1:14" x14ac:dyDescent="0.2">
      <c r="A76" s="126"/>
      <c r="B76" s="126"/>
      <c r="C76" s="126"/>
      <c r="D76" s="126"/>
      <c r="E76" s="126"/>
      <c r="F76" s="126"/>
      <c r="G76" s="126"/>
      <c r="H76" s="126"/>
      <c r="I76" s="126"/>
      <c r="J76" s="126"/>
    </row>
  </sheetData>
  <mergeCells count="27">
    <mergeCell ref="A52:J52"/>
    <mergeCell ref="A4:J4"/>
    <mergeCell ref="B5:I5"/>
    <mergeCell ref="A12:J12"/>
    <mergeCell ref="B13:I13"/>
    <mergeCell ref="A16:J16"/>
    <mergeCell ref="B17:I17"/>
    <mergeCell ref="A28:J28"/>
    <mergeCell ref="B29:I29"/>
    <mergeCell ref="A40:J40"/>
    <mergeCell ref="B41:I41"/>
    <mergeCell ref="B75:E75"/>
    <mergeCell ref="A76:J76"/>
    <mergeCell ref="A1:H1"/>
    <mergeCell ref="I1:J1"/>
    <mergeCell ref="B69:E69"/>
    <mergeCell ref="B70:E70"/>
    <mergeCell ref="B71:E71"/>
    <mergeCell ref="B72:E72"/>
    <mergeCell ref="B73:E73"/>
    <mergeCell ref="B74:E74"/>
    <mergeCell ref="B53:I53"/>
    <mergeCell ref="A64:J64"/>
    <mergeCell ref="B65:I65"/>
    <mergeCell ref="B66:E66"/>
    <mergeCell ref="B67:E67"/>
    <mergeCell ref="B68:E68"/>
  </mergeCells>
  <pageMargins left="1.1811023622047245" right="0.39370078740157483" top="1.5748031496062993" bottom="0.78740157480314965" header="0.31496062992125984" footer="0.31496062992125984"/>
  <pageSetup paperSize="9" orientation="landscape" r:id="rId1"/>
  <headerFooter>
    <oddHeader>&amp;R
Rev 01
Lista de Materiais</oddHeader>
    <oddFooter>&amp;L&amp;10NT2016000-LSE-TMP-001-00-A4&amp;C&amp;10Página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13</vt:i4>
      </vt:variant>
    </vt:vector>
  </HeadingPairs>
  <TitlesOfParts>
    <vt:vector size="21" baseType="lpstr">
      <vt:lpstr>CAPA</vt:lpstr>
      <vt:lpstr>FANCOIL</vt:lpstr>
      <vt:lpstr>VENTILADOR</vt:lpstr>
      <vt:lpstr>Sistema 001</vt:lpstr>
      <vt:lpstr>Sistema 002</vt:lpstr>
      <vt:lpstr>Sistema 003</vt:lpstr>
      <vt:lpstr>Sistema 004</vt:lpstr>
      <vt:lpstr>Sistema 005</vt:lpstr>
      <vt:lpstr>FANCOIL!Area_de_impressao</vt:lpstr>
      <vt:lpstr>'Sistema 001'!Area_de_impressao</vt:lpstr>
      <vt:lpstr>'Sistema 002'!Area_de_impressao</vt:lpstr>
      <vt:lpstr>'Sistema 003'!Area_de_impressao</vt:lpstr>
      <vt:lpstr>'Sistema 005'!Area_de_impressao</vt:lpstr>
      <vt:lpstr>VENTILADOR!Area_de_impressao</vt:lpstr>
      <vt:lpstr>FANCOIL!Titulos_de_impressao</vt:lpstr>
      <vt:lpstr>'Sistema 001'!Titulos_de_impressao</vt:lpstr>
      <vt:lpstr>'Sistema 002'!Titulos_de_impressao</vt:lpstr>
      <vt:lpstr>'Sistema 003'!Titulos_de_impressao</vt:lpstr>
      <vt:lpstr>'Sistema 004'!Titulos_de_impressao</vt:lpstr>
      <vt:lpstr>'Sistema 005'!Titulos_de_impressao</vt:lpstr>
      <vt:lpstr>VENTILADOR!Titulos_de_impressao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paixao</dc:creator>
  <cp:lastModifiedBy>alessandro.alves</cp:lastModifiedBy>
  <cp:lastPrinted>2016-07-25T15:00:01Z</cp:lastPrinted>
  <dcterms:created xsi:type="dcterms:W3CDTF">2015-05-03T16:29:19Z</dcterms:created>
  <dcterms:modified xsi:type="dcterms:W3CDTF">2016-10-11T14:46:19Z</dcterms:modified>
</cp:coreProperties>
</file>